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555" windowWidth="14430" windowHeight="7575" activeTab="0"/>
  </bookViews>
  <sheets>
    <sheet name="inpu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<sst xmlns="http://schemas.openxmlformats.org/spreadsheetml/2006/main" count="281" uniqueCount="141">
  <si>
    <t>solves for a network of conducting elements: up to 10 heights for foliage and 10 depths for soil</t>
  </si>
  <si>
    <t>run</t>
  </si>
  <si>
    <t>klpred</t>
  </si>
  <si>
    <t>MD</t>
  </si>
  <si>
    <t>Al</t>
  </si>
  <si>
    <t>Ar:Al</t>
  </si>
  <si>
    <t>E</t>
  </si>
  <si>
    <t>E pred</t>
  </si>
  <si>
    <t>Ecrit</t>
  </si>
  <si>
    <t>ppred</t>
  </si>
  <si>
    <t>pc</t>
  </si>
  <si>
    <t>soil parameters, input</t>
  </si>
  <si>
    <t>soil parameters, output</t>
  </si>
  <si>
    <t>initial Q, mmol/s</t>
  </si>
  <si>
    <t>rhizosphere width (mm)</t>
  </si>
  <si>
    <t>GMP, mm</t>
  </si>
  <si>
    <t>Ye, kPa</t>
  </si>
  <si>
    <t>frac. absorbing length</t>
  </si>
  <si>
    <t>GSD</t>
  </si>
  <si>
    <t xml:space="preserve">ks, mol/s MPa m </t>
  </si>
  <si>
    <t>E inc.</t>
  </si>
  <si>
    <t xml:space="preserve">Capacitance, mol/MPa m2 </t>
  </si>
  <si>
    <t>(on leaf area basis)</t>
  </si>
  <si>
    <t>BD, Mg/m3</t>
  </si>
  <si>
    <t>b</t>
  </si>
  <si>
    <t>axK:latKl, shoot modules</t>
  </si>
  <si>
    <t>(conductivities)</t>
  </si>
  <si>
    <t>silt fraction</t>
  </si>
  <si>
    <t>Ws, moles/m3</t>
  </si>
  <si>
    <t>axKr:latKr, root modules</t>
  </si>
  <si>
    <t>clay fraction</t>
  </si>
  <si>
    <t>total volume,m3</t>
  </si>
  <si>
    <t>% total R in root system</t>
  </si>
  <si>
    <t>Plant parameters</t>
  </si>
  <si>
    <t>saturated kl for whole plant</t>
  </si>
  <si>
    <t>mmol s-1 m-2 MPa-1</t>
  </si>
  <si>
    <t>lat root</t>
  </si>
  <si>
    <t>ax root</t>
  </si>
  <si>
    <t>ax shoot</t>
  </si>
  <si>
    <t>lat. Shoot</t>
  </si>
  <si>
    <t>maximum plant k</t>
  </si>
  <si>
    <t>modelled value of kl</t>
  </si>
  <si>
    <t>maximum rhizo k</t>
  </si>
  <si>
    <t>Weibull b value</t>
  </si>
  <si>
    <t>maximum total k</t>
  </si>
  <si>
    <t>Weibull c value</t>
  </si>
  <si>
    <t>root density (m/m3)</t>
  </si>
  <si>
    <t>modules of shoot and root system (10 max) starting from ground</t>
  </si>
  <si>
    <t>fraction of leaf area</t>
  </si>
  <si>
    <t>Pleaf =</t>
  </si>
  <si>
    <t>SATURATED K'S</t>
  </si>
  <si>
    <t>ECRIT K'S and PSI'S</t>
  </si>
  <si>
    <t>K's at Predicted P's and E's</t>
  </si>
  <si>
    <t>length shoot laterals</t>
  </si>
  <si>
    <t>Proot=</t>
  </si>
  <si>
    <t>module</t>
  </si>
  <si>
    <t>axial k's</t>
  </si>
  <si>
    <t>lat k's</t>
  </si>
  <si>
    <t>rhiz k</t>
  </si>
  <si>
    <t>P's, rhiz k</t>
  </si>
  <si>
    <t>rhiz flux</t>
  </si>
  <si>
    <t>length shoot axials</t>
  </si>
  <si>
    <t>fraction of root area</t>
  </si>
  <si>
    <t>length root laterals</t>
  </si>
  <si>
    <t>length root axials</t>
  </si>
  <si>
    <t>soil potentials:</t>
  </si>
  <si>
    <t>initial conductivity,root</t>
  </si>
  <si>
    <t>decrement,root</t>
  </si>
  <si>
    <t>initial conductivity, shoot</t>
  </si>
  <si>
    <t>decrement, shoot</t>
  </si>
  <si>
    <t>lai at sat kl</t>
  </si>
  <si>
    <t>pd at sat kl</t>
  </si>
  <si>
    <t>midday at sat kl</t>
  </si>
  <si>
    <t>ar:al at sat kl</t>
  </si>
  <si>
    <t>e at saturated kl</t>
  </si>
  <si>
    <t>MPa</t>
  </si>
  <si>
    <t>soilshells</t>
  </si>
  <si>
    <t>timestep,s</t>
  </si>
  <si>
    <t>simulation parameters</t>
  </si>
  <si>
    <t>RESETS KSATS, WEIBULLS AFTER A REWETTING &amp; REMOVES ROOT NODES ON FAIL</t>
  </si>
  <si>
    <t>Ceanothus analysis</t>
  </si>
  <si>
    <t>Pcrit</t>
  </si>
  <si>
    <t>PD</t>
  </si>
  <si>
    <t>1. Sensitivity to E increment as % of Emax (Emax = 1)</t>
  </si>
  <si>
    <t>Inc = 10% Emax</t>
  </si>
  <si>
    <t>Inc = 5% Emax</t>
  </si>
  <si>
    <t>Inc = 1% Emax</t>
  </si>
  <si>
    <t>inc = 0.5% Emax</t>
  </si>
  <si>
    <t>2. Sensitivity to Ar:Al--using an E increment of 1% Emax</t>
  </si>
  <si>
    <t>Ar:Al=1</t>
  </si>
  <si>
    <t>Ar:Al = 5</t>
  </si>
  <si>
    <t>Ar:Al = 10</t>
  </si>
  <si>
    <t>Ar:Al = 15</t>
  </si>
  <si>
    <t>Ar:Al = 20</t>
  </si>
  <si>
    <t>Ar:Al = 30</t>
  </si>
  <si>
    <t>Epred</t>
  </si>
  <si>
    <t>sum Pcrit</t>
  </si>
  <si>
    <t>%</t>
  </si>
  <si>
    <t>sum</t>
  </si>
  <si>
    <t>Ar:Al = 2.5</t>
  </si>
  <si>
    <t>Ar:Al = 0.5</t>
  </si>
  <si>
    <t>3. Derivatives of extraction potential vs. Ar:Al curve</t>
  </si>
  <si>
    <t>first</t>
  </si>
  <si>
    <t>second</t>
  </si>
  <si>
    <t>Year</t>
  </si>
  <si>
    <t>J Day</t>
  </si>
  <si>
    <t>Ar:Al = 7</t>
  </si>
  <si>
    <t>5. Weak link analysis</t>
  </si>
  <si>
    <t>resistance percentages</t>
  </si>
  <si>
    <t>minor sh</t>
  </si>
  <si>
    <t>trunk</t>
  </si>
  <si>
    <t>tap</t>
  </si>
  <si>
    <t>minor rt</t>
  </si>
  <si>
    <t>rhiz</t>
  </si>
  <si>
    <t>R</t>
  </si>
  <si>
    <t>predicted % loss--roots vs. branches</t>
  </si>
  <si>
    <t>lat. Branch</t>
  </si>
  <si>
    <t>lat. Root</t>
  </si>
  <si>
    <t>sm branch</t>
  </si>
  <si>
    <t>tap root</t>
  </si>
  <si>
    <t>sm root</t>
  </si>
  <si>
    <t>6. % loss at Ecrit</t>
  </si>
  <si>
    <t>Soil P</t>
  </si>
  <si>
    <t>% LOSSES at Predicted P's</t>
  </si>
  <si>
    <t>% LOSSES at critical P's</t>
  </si>
  <si>
    <t>% losses at Ecrit</t>
  </si>
  <si>
    <t>sm stem</t>
  </si>
  <si>
    <t>7. Soil Sensitivity Analysis</t>
  </si>
  <si>
    <t>soil "A"</t>
  </si>
  <si>
    <t>soil "B"</t>
  </si>
  <si>
    <t>Mean soil</t>
  </si>
  <si>
    <t>clay soil</t>
  </si>
  <si>
    <t>soil</t>
  </si>
  <si>
    <t>Mean values, Ar:Al - 10</t>
  </si>
  <si>
    <t>Vulnerable values</t>
  </si>
  <si>
    <t>Resistant values</t>
  </si>
  <si>
    <t>Mean values</t>
  </si>
  <si>
    <t>4. Critical values--all at Ar:Al = 10</t>
  </si>
  <si>
    <t>Resistant values of plant and soil</t>
  </si>
  <si>
    <t>Vulnerable values of plant and soil</t>
  </si>
  <si>
    <t>4. Safety margins--E increment of 1%, Ar:Al = 10--mean critical and actual values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</si>
</sst>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m\-yyyy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447675</xdr:colOff>
      <xdr:row>13</xdr:row>
      <xdr:rowOff>95250</xdr:rowOff>
    </xdr:from>
    <xdr:to>
      <xdr:col>17</xdr:col>
      <xdr:colOff>419100</xdr:colOff>
      <xdr:row>16</xdr:row>
      <xdr:rowOff>76200</xdr:rowOff>
    </xdr:to>
    <xdr:sp macro="[0]!solvewater">
      <xdr:nvSpPr>
        <xdr:cNvPr id="1" name="Rectangle 1"/>
        <xdr:cNvSpPr>
          <a:spLocks/>
        </xdr:cNvSpPr>
      </xdr:nvSpPr>
      <xdr:spPr>
        <a:xfrm>
          <a:off x="10391775" y="2200275"/>
          <a:ext cx="5810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run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367"/>
  <sheetViews>
    <sheetView tabSelected="1" workbookViewId="0" topLeftCell="A1">
      <selection activeCell="Z1" sqref="Z1:AA1"/>
    </sheetView>
  </sheetViews>
  <sheetFormatPr defaultColWidth="9.140625" defaultRowHeight="12.75"/>
  <cols>
    <col min="15" max="15" width="12.00390625" style="0" bestFit="1" customWidth="1"/>
  </cols>
  <sheetData>
    <row r="1" ht="12.75">
      <c r="A1" t="s">
        <v>0</v>
      </c>
    </row>
    <row r="2" spans="1:55" ht="12.75">
      <c r="A2" t="s">
        <v>79</v>
      </c>
      <c r="R2" t="s">
        <v>1</v>
      </c>
      <c r="S2" t="s">
        <v>2</v>
      </c>
      <c r="T2" t="s">
        <v>3</v>
      </c>
      <c r="V2" t="s">
        <v>4</v>
      </c>
      <c r="W2" t="s">
        <v>5</v>
      </c>
      <c r="X2" t="s">
        <v>6</v>
      </c>
      <c r="Y2" t="s">
        <v>7</v>
      </c>
      <c r="Z2" t="s">
        <v>8</v>
      </c>
      <c r="AA2" t="s">
        <v>9</v>
      </c>
      <c r="AB2" t="s">
        <v>10</v>
      </c>
      <c r="AJ2" t="s">
        <v>51</v>
      </c>
      <c r="AQ2" t="s">
        <v>52</v>
      </c>
      <c r="AX2" t="s">
        <v>123</v>
      </c>
      <c r="BC2" t="s">
        <v>124</v>
      </c>
    </row>
    <row r="3" spans="1:58" ht="12.75">
      <c r="A3" t="s">
        <v>11</v>
      </c>
      <c r="E3" t="s">
        <v>12</v>
      </c>
      <c r="I3" t="s">
        <v>78</v>
      </c>
      <c r="L3" t="s">
        <v>13</v>
      </c>
      <c r="O3">
        <v>0.0001</v>
      </c>
      <c r="R3">
        <v>1</v>
      </c>
      <c r="V3">
        <v>1</v>
      </c>
      <c r="W3">
        <v>4</v>
      </c>
      <c r="Z3">
        <v>3.150097370147705</v>
      </c>
      <c r="AB3">
        <v>-9.385458946228027</v>
      </c>
      <c r="AJ3" t="s">
        <v>1</v>
      </c>
      <c r="AK3" t="s">
        <v>55</v>
      </c>
      <c r="AL3" t="s">
        <v>56</v>
      </c>
      <c r="AM3" t="s">
        <v>57</v>
      </c>
      <c r="AN3" t="s">
        <v>59</v>
      </c>
      <c r="AO3" t="s">
        <v>60</v>
      </c>
      <c r="AQ3" t="s">
        <v>1</v>
      </c>
      <c r="AR3" t="s">
        <v>55</v>
      </c>
      <c r="AS3" t="s">
        <v>56</v>
      </c>
      <c r="AT3" t="s">
        <v>57</v>
      </c>
      <c r="AU3" t="s">
        <v>58</v>
      </c>
      <c r="AV3" t="s">
        <v>60</v>
      </c>
      <c r="AX3" t="s">
        <v>116</v>
      </c>
      <c r="AY3" t="s">
        <v>110</v>
      </c>
      <c r="AZ3" t="s">
        <v>111</v>
      </c>
      <c r="BA3" t="s">
        <v>117</v>
      </c>
      <c r="BC3" t="s">
        <v>116</v>
      </c>
      <c r="BD3" t="s">
        <v>110</v>
      </c>
      <c r="BE3" t="s">
        <v>111</v>
      </c>
      <c r="BF3" t="s">
        <v>117</v>
      </c>
    </row>
    <row r="4" spans="9:58" ht="12.75">
      <c r="I4" t="s">
        <v>76</v>
      </c>
      <c r="J4">
        <v>4</v>
      </c>
      <c r="L4" t="s">
        <v>14</v>
      </c>
      <c r="O4">
        <v>5</v>
      </c>
      <c r="R4">
        <v>2</v>
      </c>
      <c r="V4">
        <v>1</v>
      </c>
      <c r="W4">
        <v>4</v>
      </c>
      <c r="Z4">
        <v>3.150097370147705</v>
      </c>
      <c r="AB4">
        <v>-9.385458946228027</v>
      </c>
      <c r="AJ4">
        <v>1</v>
      </c>
      <c r="AK4">
        <v>1</v>
      </c>
      <c r="AL4">
        <v>2.83498019940653</v>
      </c>
      <c r="AM4">
        <v>1.0780985461710109</v>
      </c>
      <c r="AN4">
        <v>-9.38545933244048</v>
      </c>
      <c r="AQ4">
        <v>1</v>
      </c>
      <c r="AR4">
        <v>1</v>
      </c>
      <c r="AS4">
        <v>0</v>
      </c>
      <c r="AT4">
        <v>0</v>
      </c>
      <c r="AX4">
        <f>100*(1-AT4/$N$26)</f>
        <v>100</v>
      </c>
      <c r="AY4">
        <f>100*(1-AS4/$M$26)</f>
        <v>100</v>
      </c>
      <c r="AZ4">
        <f>100*(1-AS5/$M$27)</f>
        <v>100</v>
      </c>
      <c r="BA4">
        <f>100*(1-AT5/$N$27)</f>
        <v>100</v>
      </c>
      <c r="BC4">
        <f>100*(1-AM4/$N$26)</f>
        <v>73.04416550393711</v>
      </c>
      <c r="BD4">
        <f>100*(1-AL4/$M$26)</f>
        <v>29.116635236437936</v>
      </c>
      <c r="BE4">
        <f>100*(1-AL5/$M$27)</f>
        <v>34.07899481877399</v>
      </c>
      <c r="BF4">
        <f>100*(1-AM5/$N$27)</f>
        <v>22.679484815909344</v>
      </c>
    </row>
    <row r="5" spans="1:48" ht="12.75">
      <c r="A5" t="s">
        <v>15</v>
      </c>
      <c r="C5" s="7">
        <v>0.2</v>
      </c>
      <c r="D5" s="7"/>
      <c r="E5" t="s">
        <v>16</v>
      </c>
      <c r="G5">
        <v>-1.1180338859558105</v>
      </c>
      <c r="I5" t="s">
        <v>77</v>
      </c>
      <c r="J5">
        <v>3600</v>
      </c>
      <c r="L5" t="s">
        <v>17</v>
      </c>
      <c r="O5">
        <v>1</v>
      </c>
      <c r="R5">
        <v>3</v>
      </c>
      <c r="V5">
        <v>1</v>
      </c>
      <c r="W5">
        <v>4</v>
      </c>
      <c r="Z5">
        <v>3.150097370147705</v>
      </c>
      <c r="AB5">
        <v>-9.385458946228027</v>
      </c>
      <c r="AK5">
        <v>3</v>
      </c>
      <c r="AL5">
        <v>2.6421150771103865</v>
      </c>
      <c r="AM5">
        <v>3.099007643712466</v>
      </c>
      <c r="AN5">
        <v>0.9323065257837279</v>
      </c>
      <c r="AO5">
        <v>3.149831533432007</v>
      </c>
      <c r="AR5">
        <v>3</v>
      </c>
      <c r="AS5">
        <v>0</v>
      </c>
      <c r="AT5">
        <v>0</v>
      </c>
      <c r="AU5">
        <v>0</v>
      </c>
      <c r="AV5">
        <v>0</v>
      </c>
    </row>
    <row r="6" spans="1:58" ht="12.75">
      <c r="A6" t="s">
        <v>18</v>
      </c>
      <c r="C6" s="7">
        <v>11.5</v>
      </c>
      <c r="D6" s="7"/>
      <c r="E6" t="s">
        <v>19</v>
      </c>
      <c r="G6">
        <v>40.06399609375</v>
      </c>
      <c r="I6" t="s">
        <v>20</v>
      </c>
      <c r="J6">
        <v>0.01</v>
      </c>
      <c r="L6" t="s">
        <v>21</v>
      </c>
      <c r="O6">
        <v>0.01</v>
      </c>
      <c r="P6" t="s">
        <v>22</v>
      </c>
      <c r="R6">
        <v>4</v>
      </c>
      <c r="V6">
        <v>1</v>
      </c>
      <c r="W6">
        <v>4</v>
      </c>
      <c r="Z6">
        <v>3.150097370147705</v>
      </c>
      <c r="AB6">
        <v>-9.385458946228027</v>
      </c>
      <c r="AJ6">
        <v>2</v>
      </c>
      <c r="AK6">
        <v>1</v>
      </c>
      <c r="AL6">
        <v>2.83498019940653</v>
      </c>
      <c r="AM6">
        <v>1.0780985461710109</v>
      </c>
      <c r="AN6">
        <v>-9.38545933244048</v>
      </c>
      <c r="AQ6">
        <v>2</v>
      </c>
      <c r="AR6">
        <v>1</v>
      </c>
      <c r="AS6">
        <v>0</v>
      </c>
      <c r="AT6">
        <v>0</v>
      </c>
      <c r="AX6">
        <f>100*(1-AT6/$N$26)</f>
        <v>100</v>
      </c>
      <c r="AY6">
        <f>100*(1-AS6/$M$26)</f>
        <v>100</v>
      </c>
      <c r="AZ6">
        <f>100*(1-AS7/$M$27)</f>
        <v>100</v>
      </c>
      <c r="BA6">
        <f>100*(1-AT7/$N$27)</f>
        <v>100</v>
      </c>
      <c r="BC6">
        <f>100*(1-AM6/$N$26)</f>
        <v>73.04416550393711</v>
      </c>
      <c r="BD6">
        <f>100*(1-AL6/$M$26)</f>
        <v>29.116635236437936</v>
      </c>
      <c r="BE6">
        <f>100*(1-AL7/$M$27)</f>
        <v>34.07899481877399</v>
      </c>
      <c r="BF6">
        <f>100*(1-AM7/$N$27)</f>
        <v>22.679484815909344</v>
      </c>
    </row>
    <row r="7" spans="1:48" ht="12.75">
      <c r="A7" t="s">
        <v>23</v>
      </c>
      <c r="C7" s="7">
        <v>1.3</v>
      </c>
      <c r="D7" s="7"/>
      <c r="E7" t="s">
        <v>24</v>
      </c>
      <c r="G7">
        <v>4.536067962646484</v>
      </c>
      <c r="L7" t="s">
        <v>25</v>
      </c>
      <c r="O7">
        <v>1</v>
      </c>
      <c r="P7" t="s">
        <v>26</v>
      </c>
      <c r="R7">
        <v>5</v>
      </c>
      <c r="V7">
        <v>1</v>
      </c>
      <c r="W7">
        <v>4</v>
      </c>
      <c r="X7" s="1"/>
      <c r="AK7">
        <v>3</v>
      </c>
      <c r="AL7">
        <v>2.6421150771103865</v>
      </c>
      <c r="AM7">
        <v>3.099007643712466</v>
      </c>
      <c r="AN7">
        <v>0.9323065257837279</v>
      </c>
      <c r="AO7">
        <v>3.149831533432007</v>
      </c>
      <c r="AR7">
        <v>3</v>
      </c>
      <c r="AS7">
        <v>0</v>
      </c>
      <c r="AT7">
        <v>0</v>
      </c>
      <c r="AU7">
        <v>0</v>
      </c>
      <c r="AV7">
        <v>0</v>
      </c>
    </row>
    <row r="8" spans="1:58" ht="12.75">
      <c r="A8" t="s">
        <v>27</v>
      </c>
      <c r="C8" s="7">
        <v>0.215</v>
      </c>
      <c r="D8" s="7"/>
      <c r="E8" t="s">
        <v>28</v>
      </c>
      <c r="G8">
        <v>28301.888</v>
      </c>
      <c r="L8" t="s">
        <v>29</v>
      </c>
      <c r="O8">
        <v>1</v>
      </c>
      <c r="P8" t="s">
        <v>26</v>
      </c>
      <c r="R8">
        <v>6</v>
      </c>
      <c r="V8">
        <v>1</v>
      </c>
      <c r="W8">
        <v>4</v>
      </c>
      <c r="AJ8">
        <v>3</v>
      </c>
      <c r="AK8">
        <v>1</v>
      </c>
      <c r="AL8">
        <v>2.83498019940653</v>
      </c>
      <c r="AM8">
        <v>1.0780985461710109</v>
      </c>
      <c r="AN8">
        <v>-9.38545933244048</v>
      </c>
      <c r="AQ8">
        <v>3</v>
      </c>
      <c r="AR8">
        <v>1</v>
      </c>
      <c r="AS8">
        <v>0</v>
      </c>
      <c r="AT8">
        <v>0</v>
      </c>
      <c r="AX8">
        <f>100*(1-AT8/$N$26)</f>
        <v>100</v>
      </c>
      <c r="AY8">
        <f>100*(1-AS8/$M$26)</f>
        <v>100</v>
      </c>
      <c r="AZ8">
        <f>100*(1-AS9/$M$27)</f>
        <v>100</v>
      </c>
      <c r="BA8">
        <f>100*(1-AT9/$N$27)</f>
        <v>100</v>
      </c>
      <c r="BC8">
        <f>100*(1-AM8/$N$26)</f>
        <v>73.04416550393711</v>
      </c>
      <c r="BD8">
        <f>100*(1-AL8/$M$26)</f>
        <v>29.116635236437936</v>
      </c>
      <c r="BE8">
        <f>100*(1-AL9/$M$27)</f>
        <v>34.07899481877399</v>
      </c>
      <c r="BF8">
        <f>100*(1-AM9/$N$27)</f>
        <v>22.679484815909344</v>
      </c>
    </row>
    <row r="9" spans="1:48" ht="12.75">
      <c r="A9" t="s">
        <v>30</v>
      </c>
      <c r="C9" s="7">
        <v>0.133</v>
      </c>
      <c r="D9" s="7"/>
      <c r="E9" t="s">
        <v>31</v>
      </c>
      <c r="G9">
        <v>0.4997999966144562</v>
      </c>
      <c r="L9" t="s">
        <v>32</v>
      </c>
      <c r="O9">
        <v>50</v>
      </c>
      <c r="R9">
        <v>7</v>
      </c>
      <c r="AK9">
        <v>3</v>
      </c>
      <c r="AL9">
        <v>2.6421150771103865</v>
      </c>
      <c r="AM9">
        <v>3.099007643712466</v>
      </c>
      <c r="AN9">
        <v>0.9323065257837279</v>
      </c>
      <c r="AO9">
        <v>3.149831533432007</v>
      </c>
      <c r="AR9">
        <v>3</v>
      </c>
      <c r="AS9">
        <v>0</v>
      </c>
      <c r="AT9">
        <v>0</v>
      </c>
      <c r="AU9">
        <v>0</v>
      </c>
      <c r="AV9">
        <v>0</v>
      </c>
    </row>
    <row r="10" spans="12:58" ht="12.75">
      <c r="L10" t="s">
        <v>34</v>
      </c>
      <c r="O10">
        <v>1</v>
      </c>
      <c r="P10" t="s">
        <v>35</v>
      </c>
      <c r="R10">
        <v>8</v>
      </c>
      <c r="AJ10">
        <v>4</v>
      </c>
      <c r="AK10">
        <v>1</v>
      </c>
      <c r="AL10">
        <v>2.83498019940653</v>
      </c>
      <c r="AM10">
        <v>1.0780985461710109</v>
      </c>
      <c r="AN10">
        <v>-9.38545933244048</v>
      </c>
      <c r="AQ10">
        <v>4</v>
      </c>
      <c r="AR10">
        <v>1</v>
      </c>
      <c r="AS10">
        <v>0</v>
      </c>
      <c r="AT10">
        <v>0</v>
      </c>
      <c r="AX10">
        <f>100*(1-AT10/$N$26)</f>
        <v>100</v>
      </c>
      <c r="AY10">
        <f>100*(1-AS10/$M$26)</f>
        <v>100</v>
      </c>
      <c r="AZ10">
        <f>100*(1-AS11/$M$27)</f>
        <v>100</v>
      </c>
      <c r="BA10">
        <f>100*(1-AT11/$N$27)</f>
        <v>100</v>
      </c>
      <c r="BC10">
        <f>100*(1-AM10/$N$26)</f>
        <v>73.04416550393711</v>
      </c>
      <c r="BD10">
        <f>100*(1-AL10/$M$26)</f>
        <v>29.116635236437936</v>
      </c>
      <c r="BE10">
        <f>100*(1-AL11/$M$27)</f>
        <v>34.07899481877399</v>
      </c>
      <c r="BF10">
        <f>100*(1-AM11/$N$27)</f>
        <v>22.679484815909344</v>
      </c>
    </row>
    <row r="11" spans="1:48" ht="12.75">
      <c r="A11" t="s">
        <v>33</v>
      </c>
      <c r="L11" t="s">
        <v>41</v>
      </c>
      <c r="O11">
        <v>0.9998379969828727</v>
      </c>
      <c r="R11">
        <v>9</v>
      </c>
      <c r="AK11">
        <v>3</v>
      </c>
      <c r="AL11">
        <v>2.6421150771103865</v>
      </c>
      <c r="AM11">
        <v>3.099007643712466</v>
      </c>
      <c r="AN11">
        <v>0.9323065257837279</v>
      </c>
      <c r="AO11">
        <v>3.149831533432007</v>
      </c>
      <c r="AR11">
        <v>3</v>
      </c>
      <c r="AS11">
        <v>0</v>
      </c>
      <c r="AT11">
        <v>0</v>
      </c>
      <c r="AU11">
        <v>0</v>
      </c>
      <c r="AV11">
        <v>0</v>
      </c>
    </row>
    <row r="12" spans="3:58" ht="12.75">
      <c r="C12" t="s">
        <v>36</v>
      </c>
      <c r="D12" t="s">
        <v>37</v>
      </c>
      <c r="E12" t="s">
        <v>38</v>
      </c>
      <c r="F12" t="s">
        <v>39</v>
      </c>
      <c r="I12" t="s">
        <v>40</v>
      </c>
      <c r="K12">
        <v>0.939999998</v>
      </c>
      <c r="L12" t="s">
        <v>74</v>
      </c>
      <c r="O12">
        <v>1</v>
      </c>
      <c r="P12" t="s">
        <v>35</v>
      </c>
      <c r="R12">
        <v>10</v>
      </c>
      <c r="AX12">
        <f>100*(1-AT12/$N$26)</f>
        <v>100</v>
      </c>
      <c r="AY12">
        <f>100*(1-AS12/$M$26)</f>
        <v>100</v>
      </c>
      <c r="AZ12">
        <f>100*(1-AS13/$M$27)</f>
        <v>100</v>
      </c>
      <c r="BA12">
        <f>100*(1-AT13/$N$27)</f>
        <v>100</v>
      </c>
      <c r="BC12">
        <f>100*(1-AM12/$N$26)</f>
        <v>100</v>
      </c>
      <c r="BD12">
        <f>100*(1-AL12/$M$26)</f>
        <v>100</v>
      </c>
      <c r="BE12">
        <f>100*(1-AL13/$M$27)</f>
        <v>100</v>
      </c>
      <c r="BF12">
        <f>100*(1-AM13/$N$27)</f>
        <v>100</v>
      </c>
    </row>
    <row r="13" spans="9:18" ht="12.75">
      <c r="I13" t="s">
        <v>42</v>
      </c>
      <c r="K13">
        <v>19462752256</v>
      </c>
      <c r="L13" t="s">
        <v>70</v>
      </c>
      <c r="O13">
        <v>1</v>
      </c>
      <c r="R13">
        <v>11</v>
      </c>
    </row>
    <row r="14" spans="1:58" ht="12.75">
      <c r="A14" t="s">
        <v>43</v>
      </c>
      <c r="C14">
        <v>7.93</v>
      </c>
      <c r="D14">
        <v>7.93</v>
      </c>
      <c r="E14">
        <v>8.95</v>
      </c>
      <c r="F14">
        <v>8.95</v>
      </c>
      <c r="I14" t="s">
        <v>44</v>
      </c>
      <c r="K14">
        <v>0.939999998</v>
      </c>
      <c r="L14" t="s">
        <v>73</v>
      </c>
      <c r="O14">
        <v>4</v>
      </c>
      <c r="R14">
        <v>12</v>
      </c>
      <c r="AX14">
        <f>100*(1-AT14/$N$26)</f>
        <v>100</v>
      </c>
      <c r="AY14">
        <f>100*(1-AS14/$M$26)</f>
        <v>100</v>
      </c>
      <c r="AZ14">
        <f>100*(1-AS15/$M$27)</f>
        <v>100</v>
      </c>
      <c r="BA14">
        <f>100*(1-AT15/$N$27)</f>
        <v>100</v>
      </c>
      <c r="BC14">
        <f>100*(1-AM14/$N$26)</f>
        <v>100</v>
      </c>
      <c r="BD14">
        <f>100*(1-AL14/$M$26)</f>
        <v>100</v>
      </c>
      <c r="BE14">
        <f>100*(1-AL15/$M$27)</f>
        <v>100</v>
      </c>
      <c r="BF14">
        <f>100*(1-AM15/$N$27)</f>
        <v>100</v>
      </c>
    </row>
    <row r="15" spans="1:18" ht="12.75">
      <c r="A15" t="s">
        <v>45</v>
      </c>
      <c r="C15">
        <v>2.15</v>
      </c>
      <c r="D15">
        <v>2.15</v>
      </c>
      <c r="E15">
        <v>7.21</v>
      </c>
      <c r="F15">
        <v>7.21</v>
      </c>
      <c r="I15" t="s">
        <v>46</v>
      </c>
      <c r="K15">
        <v>12732.40625</v>
      </c>
      <c r="L15" t="s">
        <v>71</v>
      </c>
      <c r="O15">
        <v>-0.1</v>
      </c>
      <c r="P15" t="s">
        <v>75</v>
      </c>
      <c r="R15">
        <v>13</v>
      </c>
    </row>
    <row r="16" spans="12:58" ht="12.75">
      <c r="L16" t="s">
        <v>72</v>
      </c>
      <c r="O16">
        <v>-1.1</v>
      </c>
      <c r="P16" t="s">
        <v>75</v>
      </c>
      <c r="R16">
        <v>14</v>
      </c>
      <c r="AX16">
        <f>100*(1-AT16/$N$26)</f>
        <v>100</v>
      </c>
      <c r="AY16">
        <f>100*(1-AS16/$M$26)</f>
        <v>100</v>
      </c>
      <c r="AZ16">
        <f>100*(1-AS17/$M$27)</f>
        <v>100</v>
      </c>
      <c r="BA16">
        <f>100*(1-AT17/$N$27)</f>
        <v>100</v>
      </c>
      <c r="BC16">
        <f>100*(1-AM16/$N$26)</f>
        <v>100</v>
      </c>
      <c r="BD16">
        <f>100*(1-AL16/$M$26)</f>
        <v>100</v>
      </c>
      <c r="BE16">
        <f>100*(1-AL17/$M$27)</f>
        <v>100</v>
      </c>
      <c r="BF16">
        <f>100*(1-AM17/$N$27)</f>
        <v>100</v>
      </c>
    </row>
    <row r="17" spans="3:18" ht="12.75">
      <c r="C17" t="s">
        <v>47</v>
      </c>
      <c r="L17" t="s">
        <v>66</v>
      </c>
      <c r="O17">
        <v>5</v>
      </c>
      <c r="R17">
        <v>15</v>
      </c>
    </row>
    <row r="18" spans="3:58" ht="12.75">
      <c r="C18">
        <v>1</v>
      </c>
      <c r="D18">
        <v>2</v>
      </c>
      <c r="E18">
        <v>3</v>
      </c>
      <c r="F18">
        <v>4</v>
      </c>
      <c r="G18">
        <v>5</v>
      </c>
      <c r="H18">
        <v>6</v>
      </c>
      <c r="I18">
        <v>7</v>
      </c>
      <c r="J18">
        <v>8</v>
      </c>
      <c r="K18">
        <v>9</v>
      </c>
      <c r="L18" t="s">
        <v>67</v>
      </c>
      <c r="O18">
        <v>0.01</v>
      </c>
      <c r="R18">
        <v>16</v>
      </c>
      <c r="AX18">
        <f>100*(1-AT18/$N$26)</f>
        <v>100</v>
      </c>
      <c r="AY18">
        <f>100*(1-AS18/$M$26)</f>
        <v>100</v>
      </c>
      <c r="AZ18">
        <f>100*(1-AS19/$M$27)</f>
        <v>100</v>
      </c>
      <c r="BA18">
        <f>100*(1-AT19/$N$27)</f>
        <v>100</v>
      </c>
      <c r="BC18">
        <f>100*(1-AM18/$N$26)</f>
        <v>100</v>
      </c>
      <c r="BD18">
        <f>100*(1-AL18/$M$26)</f>
        <v>100</v>
      </c>
      <c r="BE18">
        <f>100*(1-AL19/$M$27)</f>
        <v>100</v>
      </c>
      <c r="BF18">
        <f>100*(1-AM19/$N$27)</f>
        <v>100</v>
      </c>
    </row>
    <row r="19" spans="1:18" ht="12.75">
      <c r="A19" t="s">
        <v>48</v>
      </c>
      <c r="C19">
        <v>1</v>
      </c>
      <c r="L19" t="s">
        <v>68</v>
      </c>
      <c r="O19">
        <v>10</v>
      </c>
      <c r="R19">
        <v>17</v>
      </c>
    </row>
    <row r="20" spans="1:58" ht="12.75">
      <c r="A20" t="s">
        <v>53</v>
      </c>
      <c r="C20">
        <v>1</v>
      </c>
      <c r="L20" t="s">
        <v>69</v>
      </c>
      <c r="O20">
        <v>1</v>
      </c>
      <c r="R20">
        <v>18</v>
      </c>
      <c r="AX20">
        <f>100*(1-AT20/$N$26)</f>
        <v>100</v>
      </c>
      <c r="AY20">
        <f>100*(1-AS20/$M$26)</f>
        <v>100</v>
      </c>
      <c r="AZ20">
        <f>100*(1-AS21/$M$27)</f>
        <v>100</v>
      </c>
      <c r="BA20">
        <f>100*(1-AT21/$N$27)</f>
        <v>100</v>
      </c>
      <c r="BC20">
        <f>100*(1-AM20/$N$26)</f>
        <v>100</v>
      </c>
      <c r="BD20">
        <f>100*(1-AL20/$M$26)</f>
        <v>100</v>
      </c>
      <c r="BE20">
        <f>100*(1-AL21/$M$27)</f>
        <v>100</v>
      </c>
      <c r="BF20">
        <f>100*(1-AM21/$N$27)</f>
        <v>100</v>
      </c>
    </row>
    <row r="21" spans="1:18" ht="12.75">
      <c r="A21" t="s">
        <v>61</v>
      </c>
      <c r="C21">
        <v>1</v>
      </c>
      <c r="M21">
        <v>-1.1001620292663574</v>
      </c>
      <c r="N21" t="s">
        <v>49</v>
      </c>
      <c r="R21">
        <v>19</v>
      </c>
    </row>
    <row r="22" spans="1:58" ht="12.75">
      <c r="A22" t="s">
        <v>62</v>
      </c>
      <c r="C22">
        <v>1</v>
      </c>
      <c r="M22">
        <v>-0.6001087213854384</v>
      </c>
      <c r="N22" t="s">
        <v>54</v>
      </c>
      <c r="R22">
        <v>20</v>
      </c>
      <c r="AX22">
        <f>100*(1-AT22/$N$26)</f>
        <v>100</v>
      </c>
      <c r="AY22">
        <f>100*(1-AS22/$M$26)</f>
        <v>100</v>
      </c>
      <c r="AZ22">
        <f>100*(1-AS23/$M$27)</f>
        <v>100</v>
      </c>
      <c r="BA22">
        <f>100*(1-AT23/$N$27)</f>
        <v>100</v>
      </c>
      <c r="BC22">
        <f>100*(1-AM22/$N$26)</f>
        <v>100</v>
      </c>
      <c r="BD22">
        <f>100*(1-AL22/$M$26)</f>
        <v>100</v>
      </c>
      <c r="BE22">
        <f>100*(1-AL23/$M$27)</f>
        <v>100</v>
      </c>
      <c r="BF22">
        <f>100*(1-AM23/$N$27)</f>
        <v>100</v>
      </c>
    </row>
    <row r="23" spans="1:3" ht="12.75">
      <c r="A23" t="s">
        <v>63</v>
      </c>
      <c r="C23">
        <v>1</v>
      </c>
    </row>
    <row r="24" spans="1:58" ht="12.75">
      <c r="A24" t="s">
        <v>64</v>
      </c>
      <c r="C24">
        <v>1</v>
      </c>
      <c r="L24" t="s">
        <v>50</v>
      </c>
      <c r="AX24">
        <f>100*(1-AT24/$N$26)</f>
        <v>100</v>
      </c>
      <c r="AY24">
        <f>100*(1-AS24/$M$26)</f>
        <v>100</v>
      </c>
      <c r="AZ24">
        <f>100*(1-AS25/$M$27)</f>
        <v>100</v>
      </c>
      <c r="BA24">
        <f>100*(1-AT25/$N$27)</f>
        <v>100</v>
      </c>
      <c r="BC24">
        <f>100*(1-AM24/$N$26)</f>
        <v>100</v>
      </c>
      <c r="BD24">
        <f>100*(1-AL24/$M$26)</f>
        <v>100</v>
      </c>
      <c r="BE24">
        <f>100*(1-AL25/$M$27)</f>
        <v>100</v>
      </c>
      <c r="BF24">
        <f>100*(1-AM25/$N$27)</f>
        <v>100</v>
      </c>
    </row>
    <row r="25" spans="12:15" ht="12.75">
      <c r="L25" t="s">
        <v>55</v>
      </c>
      <c r="M25" t="s">
        <v>56</v>
      </c>
      <c r="N25" t="s">
        <v>57</v>
      </c>
      <c r="O25" t="s">
        <v>58</v>
      </c>
    </row>
    <row r="26" spans="1:58" ht="12.75">
      <c r="A26" t="s">
        <v>65</v>
      </c>
      <c r="L26">
        <v>1</v>
      </c>
      <c r="M26">
        <v>3.999500036239624</v>
      </c>
      <c r="N26">
        <v>3.999499797821045</v>
      </c>
      <c r="AX26">
        <f>100*(1-AT26/$N$26)</f>
        <v>100</v>
      </c>
      <c r="AY26">
        <f>100*(1-AS26/$M$26)</f>
        <v>100</v>
      </c>
      <c r="AZ26">
        <f>100*(1-AS27/$M$27)</f>
        <v>100</v>
      </c>
      <c r="BA26">
        <f>100*(1-AT27/$N$27)</f>
        <v>100</v>
      </c>
      <c r="BC26">
        <f>100*(1-AM26/$N$26)</f>
        <v>100</v>
      </c>
      <c r="BD26">
        <f>100*(1-AL26/$M$26)</f>
        <v>100</v>
      </c>
      <c r="BE26">
        <f>100*(1-AL27/$M$27)</f>
        <v>100</v>
      </c>
      <c r="BF26">
        <f>100*(1-AM27/$N$27)</f>
        <v>100</v>
      </c>
    </row>
    <row r="27" spans="2:15" ht="12.75">
      <c r="B27">
        <v>1</v>
      </c>
      <c r="C27">
        <v>-1</v>
      </c>
      <c r="L27">
        <v>3</v>
      </c>
      <c r="M27">
        <v>4.008001804351807</v>
      </c>
      <c r="N27">
        <v>4.008001804351807</v>
      </c>
      <c r="O27">
        <v>409649888</v>
      </c>
    </row>
    <row r="28" spans="2:58" ht="12.75">
      <c r="B28">
        <v>2</v>
      </c>
      <c r="C28">
        <v>-1</v>
      </c>
      <c r="AX28">
        <f>100*(1-AT28/$N$26)</f>
        <v>100</v>
      </c>
      <c r="AY28">
        <f>100*(1-AS28/$M$26)</f>
        <v>100</v>
      </c>
      <c r="AZ28">
        <f>100*(1-AS29/$M$27)</f>
        <v>100</v>
      </c>
      <c r="BA28">
        <f>100*(1-AT29/$N$27)</f>
        <v>100</v>
      </c>
      <c r="BC28">
        <f>100*(1-AM28/$N$26)</f>
        <v>100</v>
      </c>
      <c r="BD28">
        <f>100*(1-AL28/$M$26)</f>
        <v>100</v>
      </c>
      <c r="BE28">
        <f>100*(1-AL29/$M$27)</f>
        <v>100</v>
      </c>
      <c r="BF28">
        <f>100*(1-AM29/$N$27)</f>
        <v>100</v>
      </c>
    </row>
    <row r="29" spans="2:3" ht="12.75">
      <c r="B29">
        <v>3</v>
      </c>
      <c r="C29">
        <v>-1</v>
      </c>
    </row>
    <row r="30" spans="2:58" ht="12.75">
      <c r="B30">
        <v>4</v>
      </c>
      <c r="C30">
        <v>-1</v>
      </c>
      <c r="AX30">
        <f>100*(1-AT30/$N$26)</f>
        <v>100</v>
      </c>
      <c r="AY30">
        <f>100*(1-AS30/$M$26)</f>
        <v>100</v>
      </c>
      <c r="AZ30">
        <f>100*(1-AS31/$M$27)</f>
        <v>100</v>
      </c>
      <c r="BA30">
        <f>100*(1-AT31/$N$27)</f>
        <v>100</v>
      </c>
      <c r="BC30">
        <f>100*(1-AM30/$N$26)</f>
        <v>100</v>
      </c>
      <c r="BD30">
        <f>100*(1-AL30/$M$26)</f>
        <v>100</v>
      </c>
      <c r="BE30">
        <f>100*(1-AL31/$M$27)</f>
        <v>100</v>
      </c>
      <c r="BF30">
        <f>100*(1-AM31/$N$27)</f>
        <v>100</v>
      </c>
    </row>
    <row r="31" spans="2:3" ht="12.75">
      <c r="B31">
        <v>5</v>
      </c>
      <c r="C31">
        <v>-1</v>
      </c>
    </row>
    <row r="32" spans="2:58" ht="12.75">
      <c r="B32">
        <v>6</v>
      </c>
      <c r="C32">
        <v>-1</v>
      </c>
      <c r="AX32">
        <f>100*(1-AT32/$N$26)</f>
        <v>100</v>
      </c>
      <c r="AY32">
        <f>100*(1-AS32/$M$26)</f>
        <v>100</v>
      </c>
      <c r="AZ32">
        <f>100*(1-AS33/$M$27)</f>
        <v>100</v>
      </c>
      <c r="BA32">
        <f>100*(1-AT33/$N$27)</f>
        <v>100</v>
      </c>
      <c r="BC32">
        <f>100*(1-AM32/$N$26)</f>
        <v>100</v>
      </c>
      <c r="BD32">
        <f>100*(1-AL32/$M$26)</f>
        <v>100</v>
      </c>
      <c r="BE32">
        <f>100*(1-AL33/$M$27)</f>
        <v>100</v>
      </c>
      <c r="BF32">
        <f>100*(1-AM33/$N$27)</f>
        <v>100</v>
      </c>
    </row>
    <row r="33" ht="12.75">
      <c r="B33">
        <v>7</v>
      </c>
    </row>
    <row r="34" spans="2:58" ht="12.75">
      <c r="B34">
        <v>8</v>
      </c>
      <c r="AX34">
        <f>100*(1-AT34/$N$26)</f>
        <v>100</v>
      </c>
      <c r="AY34">
        <f>100*(1-AS34/$M$26)</f>
        <v>100</v>
      </c>
      <c r="AZ34">
        <f>100*(1-AS35/$M$27)</f>
        <v>100</v>
      </c>
      <c r="BA34">
        <f>100*(1-AT35/$N$27)</f>
        <v>100</v>
      </c>
      <c r="BC34">
        <f>100*(1-AM34/$N$26)</f>
        <v>100</v>
      </c>
      <c r="BD34">
        <f>100*(1-AL34/$M$26)</f>
        <v>100</v>
      </c>
      <c r="BE34">
        <f>100*(1-AL35/$M$27)</f>
        <v>100</v>
      </c>
      <c r="BF34">
        <f>100*(1-AM35/$N$27)</f>
        <v>100</v>
      </c>
    </row>
    <row r="35" ht="12.75">
      <c r="B35">
        <v>9</v>
      </c>
    </row>
    <row r="36" spans="2:58" ht="12.75">
      <c r="B36">
        <v>10</v>
      </c>
      <c r="BC36">
        <f>100*(1-AM36/$N$26)</f>
        <v>100</v>
      </c>
      <c r="BD36">
        <f>100*(1-AL36/$M$26)</f>
        <v>100</v>
      </c>
      <c r="BE36">
        <f>100*(1-AL37/$M$27)</f>
        <v>100</v>
      </c>
      <c r="BF36">
        <f>100*(1-AM37/$N$27)</f>
        <v>100</v>
      </c>
    </row>
    <row r="37" ht="12.75">
      <c r="B37">
        <v>11</v>
      </c>
    </row>
    <row r="38" spans="2:58" ht="12.75">
      <c r="B38">
        <v>12</v>
      </c>
      <c r="BC38">
        <f>100*(1-AM38/$N$26)</f>
        <v>100</v>
      </c>
      <c r="BD38">
        <f>100*(1-AL38/$M$26)</f>
        <v>100</v>
      </c>
      <c r="BE38">
        <f>100*(1-AL39/$M$27)</f>
        <v>100</v>
      </c>
      <c r="BF38">
        <f>100*(1-AM39/$N$27)</f>
        <v>100</v>
      </c>
    </row>
    <row r="39" ht="12.75">
      <c r="B39">
        <v>13</v>
      </c>
    </row>
    <row r="40" spans="2:49" ht="12.75">
      <c r="B40">
        <v>14</v>
      </c>
      <c r="AW40" t="e">
        <f>SUM(AV37:AV40)/SUM(AV37:AV43)*100</f>
        <v>#DIV/0!</v>
      </c>
    </row>
    <row r="41" ht="12.75">
      <c r="B41">
        <v>15</v>
      </c>
    </row>
    <row r="42" ht="12.75">
      <c r="B42">
        <v>16</v>
      </c>
    </row>
    <row r="43" ht="12.75">
      <c r="B43">
        <v>17</v>
      </c>
    </row>
    <row r="44" ht="12.75">
      <c r="B44">
        <v>18</v>
      </c>
    </row>
    <row r="45" ht="12.75">
      <c r="B45">
        <v>19</v>
      </c>
    </row>
    <row r="46" ht="12.75">
      <c r="B46">
        <v>20</v>
      </c>
    </row>
    <row r="48" ht="12.75">
      <c r="AW48" t="e">
        <f>SUM(AV45:AV48)/SUM(AV45:AV51)*100</f>
        <v>#DIV/0!</v>
      </c>
    </row>
    <row r="56" ht="12.75">
      <c r="AW56" t="e">
        <f>SUM(AV53:AV56)/SUM(AV53:AV59)*100</f>
        <v>#DIV/0!</v>
      </c>
    </row>
    <row r="57" spans="50:51" ht="12.75">
      <c r="AX57">
        <v>1</v>
      </c>
      <c r="AY57">
        <v>5.88653564453125</v>
      </c>
    </row>
    <row r="58" spans="50:53" ht="12.75">
      <c r="AX58">
        <v>2</v>
      </c>
      <c r="AY58">
        <v>418.3276672363281</v>
      </c>
      <c r="BA58">
        <v>795616896</v>
      </c>
    </row>
    <row r="59" spans="50:53" ht="12.75">
      <c r="AX59">
        <v>3</v>
      </c>
      <c r="AY59">
        <v>99.01815795898438</v>
      </c>
      <c r="BA59">
        <v>848406528</v>
      </c>
    </row>
    <row r="60" spans="50:53" ht="12.75">
      <c r="AX60">
        <v>4</v>
      </c>
      <c r="AY60">
        <v>32.17319869995117</v>
      </c>
      <c r="BA60">
        <v>331821216</v>
      </c>
    </row>
    <row r="61" spans="50:53" ht="12.75">
      <c r="AX61">
        <v>5</v>
      </c>
      <c r="AY61">
        <v>13.263140678405762</v>
      </c>
      <c r="BA61">
        <v>607082112</v>
      </c>
    </row>
    <row r="62" spans="50:53" ht="12.75">
      <c r="AX62">
        <v>6</v>
      </c>
      <c r="AY62">
        <v>3.715409994125366</v>
      </c>
      <c r="BA62">
        <v>1187769216</v>
      </c>
    </row>
    <row r="301" spans="37:48" ht="12.75">
      <c r="AK301">
        <v>5</v>
      </c>
      <c r="AL301">
        <v>14.532219964925627</v>
      </c>
      <c r="AM301">
        <v>0.18107879251831815</v>
      </c>
      <c r="AN301">
        <v>9.305138564188734</v>
      </c>
      <c r="AO301">
        <v>0.11613110452890396</v>
      </c>
      <c r="AR301">
        <v>5</v>
      </c>
      <c r="AS301">
        <v>20.83151377052503</v>
      </c>
      <c r="AT301">
        <v>0.18464666670030871</v>
      </c>
      <c r="AU301">
        <v>12.821103274835487</v>
      </c>
      <c r="AV301">
        <v>0.08359267562627792</v>
      </c>
    </row>
    <row r="302" spans="37:48" ht="12.75">
      <c r="AK302">
        <v>6</v>
      </c>
      <c r="AL302">
        <v>9.193829150562767</v>
      </c>
      <c r="AM302">
        <v>0.5056348192872286</v>
      </c>
      <c r="AN302">
        <v>27.01877942404885</v>
      </c>
      <c r="AO302">
        <v>0.21037548780441284</v>
      </c>
      <c r="AR302">
        <v>6</v>
      </c>
      <c r="AS302">
        <v>10.726026173956917</v>
      </c>
      <c r="AT302">
        <v>0.5073045775513196</v>
      </c>
      <c r="AU302">
        <v>32.42276452964212</v>
      </c>
      <c r="AV302">
        <v>0.14145474135875702</v>
      </c>
    </row>
    <row r="303" spans="37:48" ht="12.75">
      <c r="AK303">
        <v>7</v>
      </c>
      <c r="AL303">
        <v>3.4883193601006615</v>
      </c>
      <c r="AM303">
        <v>1.1698784512182965</v>
      </c>
      <c r="AN303">
        <v>65.00889803937056</v>
      </c>
      <c r="AO303">
        <v>0.32829415798187256</v>
      </c>
      <c r="AR303">
        <v>7</v>
      </c>
      <c r="AS303">
        <v>3.561275480249139</v>
      </c>
      <c r="AT303">
        <v>1.1708511828104324</v>
      </c>
      <c r="AU303">
        <v>84.1403560472728</v>
      </c>
      <c r="AV303">
        <v>0.1901983767747879</v>
      </c>
    </row>
    <row r="304" spans="36:48" ht="12.75">
      <c r="AJ304">
        <v>51</v>
      </c>
      <c r="AK304">
        <v>8</v>
      </c>
      <c r="AL304">
        <v>0.9663877479013844</v>
      </c>
      <c r="AM304">
        <v>0.7670813066181668</v>
      </c>
      <c r="AN304">
        <v>75.86118771474206</v>
      </c>
      <c r="AO304">
        <v>0.3854176998138428</v>
      </c>
      <c r="AQ304">
        <v>51</v>
      </c>
      <c r="AR304">
        <v>8</v>
      </c>
      <c r="AS304">
        <v>0.9673293174005917</v>
      </c>
      <c r="AT304">
        <v>0.7682855093145314</v>
      </c>
      <c r="AU304">
        <v>111.15872109065087</v>
      </c>
      <c r="AV304">
        <v>0.1988902986049652</v>
      </c>
    </row>
    <row r="305" spans="36:48" ht="12.75">
      <c r="AJ305">
        <v>44</v>
      </c>
      <c r="AK305">
        <v>1</v>
      </c>
      <c r="AL305">
        <v>4.406382131861952</v>
      </c>
      <c r="AM305">
        <v>0.4312405771897935</v>
      </c>
      <c r="AN305">
        <v>-4.036119377573285</v>
      </c>
      <c r="AO305">
        <v>0.05263831093907356</v>
      </c>
      <c r="AQ305">
        <v>44</v>
      </c>
      <c r="AR305">
        <v>1</v>
      </c>
      <c r="AS305">
        <v>5.820467411060147</v>
      </c>
      <c r="AT305">
        <v>5.753595879596251</v>
      </c>
      <c r="AU305">
        <v>5.744576615603496</v>
      </c>
      <c r="AV305">
        <v>0.040312740951776505</v>
      </c>
    </row>
    <row r="306" spans="37:48" ht="12.75">
      <c r="AK306">
        <v>3</v>
      </c>
      <c r="AL306">
        <v>47.70423089484417</v>
      </c>
      <c r="AM306">
        <v>0.301605787702355</v>
      </c>
      <c r="AN306">
        <v>4.766169035518785</v>
      </c>
      <c r="AO306">
        <v>0.056066278368234634</v>
      </c>
      <c r="AR306">
        <v>3</v>
      </c>
      <c r="AS306">
        <v>111.14755523538126</v>
      </c>
      <c r="AT306">
        <v>0.33528816125588295</v>
      </c>
      <c r="AU306">
        <v>7.303450357939241</v>
      </c>
      <c r="AV306">
        <v>0.042563825845718384</v>
      </c>
    </row>
    <row r="307" spans="37:48" ht="12.75">
      <c r="AK307">
        <v>4</v>
      </c>
      <c r="AL307">
        <v>43.27912533110076</v>
      </c>
      <c r="AM307">
        <v>0.39227986354496525</v>
      </c>
      <c r="AN307">
        <v>6.033860562386456</v>
      </c>
      <c r="AO307">
        <v>0.0809561014175415</v>
      </c>
      <c r="AR307">
        <v>4</v>
      </c>
      <c r="AS307">
        <v>87.9372694027671</v>
      </c>
      <c r="AT307">
        <v>0.4149928975499678</v>
      </c>
      <c r="AU307">
        <v>8.584093040131549</v>
      </c>
      <c r="AV307">
        <v>0.06063124164938927</v>
      </c>
    </row>
    <row r="308" spans="37:48" ht="12.75">
      <c r="AK308">
        <v>5</v>
      </c>
      <c r="AL308">
        <v>13.893577921802882</v>
      </c>
      <c r="AM308">
        <v>0.17966818586831476</v>
      </c>
      <c r="AN308">
        <v>8.329200924466845</v>
      </c>
      <c r="AO308">
        <v>0.11072465032339096</v>
      </c>
      <c r="AR308">
        <v>5</v>
      </c>
      <c r="AS308">
        <v>20.854901264440283</v>
      </c>
      <c r="AT308">
        <v>0.18447095270564562</v>
      </c>
      <c r="AU308">
        <v>12.024661184187954</v>
      </c>
      <c r="AV308">
        <v>0.07711058855056763</v>
      </c>
    </row>
    <row r="309" spans="37:48" ht="12.75">
      <c r="AK309">
        <v>6</v>
      </c>
      <c r="AL309">
        <v>9.033249177283984</v>
      </c>
      <c r="AM309">
        <v>0.5056102006649632</v>
      </c>
      <c r="AN309">
        <v>26.435546393931467</v>
      </c>
      <c r="AO309">
        <v>0.21105797588825226</v>
      </c>
      <c r="AR309">
        <v>6</v>
      </c>
      <c r="AS309">
        <v>10.731623794610181</v>
      </c>
      <c r="AT309">
        <v>0.5073856774668953</v>
      </c>
      <c r="AU309">
        <v>32.159972935101415</v>
      </c>
      <c r="AV309">
        <v>0.13610167801380157</v>
      </c>
    </row>
    <row r="310" spans="36:48" ht="12.75">
      <c r="AJ310">
        <v>52</v>
      </c>
      <c r="AK310">
        <v>7</v>
      </c>
      <c r="AL310">
        <v>3.4780878033249736</v>
      </c>
      <c r="AM310">
        <v>1.1689599301462037</v>
      </c>
      <c r="AN310">
        <v>52.80572406906813</v>
      </c>
      <c r="AO310">
        <v>0.32627806067466736</v>
      </c>
      <c r="AQ310">
        <v>52</v>
      </c>
      <c r="AR310">
        <v>7</v>
      </c>
      <c r="AS310">
        <v>3.5615016730171405</v>
      </c>
      <c r="AT310">
        <v>1.1704135682304189</v>
      </c>
      <c r="AU310">
        <v>71.23625470465116</v>
      </c>
      <c r="AV310">
        <v>0.17978085577487946</v>
      </c>
    </row>
    <row r="311" spans="37:48" ht="12.75">
      <c r="AK311">
        <v>8</v>
      </c>
      <c r="AL311">
        <v>0.9661939650788676</v>
      </c>
      <c r="AM311">
        <v>0.7660701987135516</v>
      </c>
      <c r="AN311">
        <v>61.331043456132306</v>
      </c>
      <c r="AO311">
        <v>0.38705378770828247</v>
      </c>
      <c r="AR311">
        <v>8</v>
      </c>
      <c r="AS311">
        <v>0.9673315892376231</v>
      </c>
      <c r="AT311">
        <v>0.7678020243414785</v>
      </c>
      <c r="AU311">
        <v>94.53768076951441</v>
      </c>
      <c r="AV311">
        <v>0.18845655024051666</v>
      </c>
    </row>
    <row r="312" spans="36:48" ht="12.75">
      <c r="AJ312">
        <v>45</v>
      </c>
      <c r="AK312">
        <v>1</v>
      </c>
      <c r="AL312">
        <v>4.427134740393271</v>
      </c>
      <c r="AM312">
        <v>0.7311669594564838</v>
      </c>
      <c r="AN312">
        <v>-3.9041169998005345</v>
      </c>
      <c r="AO312">
        <v>0.07238638401031494</v>
      </c>
      <c r="AQ312">
        <v>45</v>
      </c>
      <c r="AR312">
        <v>1</v>
      </c>
      <c r="AS312">
        <v>5.820960679171982</v>
      </c>
      <c r="AT312">
        <v>5.755701872548036</v>
      </c>
      <c r="AU312">
        <v>5.34338969297852</v>
      </c>
      <c r="AV312">
        <v>0.0592171773314476</v>
      </c>
    </row>
    <row r="313" spans="37:48" ht="12.75">
      <c r="AK313">
        <v>3</v>
      </c>
      <c r="AL313">
        <v>47.365360012337774</v>
      </c>
      <c r="AM313">
        <v>0.3016220673333924</v>
      </c>
      <c r="AN313">
        <v>4.691325337847844</v>
      </c>
      <c r="AO313">
        <v>0.05607990920543671</v>
      </c>
      <c r="AR313">
        <v>3</v>
      </c>
      <c r="AS313">
        <v>111.16281482638756</v>
      </c>
      <c r="AT313">
        <v>0.3353869425856022</v>
      </c>
      <c r="AU313">
        <v>7.240922543627086</v>
      </c>
      <c r="AV313">
        <v>0.04241613298654556</v>
      </c>
    </row>
    <row r="314" spans="37:48" ht="12.75">
      <c r="AK314">
        <v>4</v>
      </c>
      <c r="AL314">
        <v>42.95505395402158</v>
      </c>
      <c r="AM314">
        <v>0.3922862998675347</v>
      </c>
      <c r="AN314">
        <v>5.938669385415124</v>
      </c>
      <c r="AO314">
        <v>0.08096876740455627</v>
      </c>
      <c r="AR314">
        <v>4</v>
      </c>
      <c r="AS314">
        <v>87.94760826727945</v>
      </c>
      <c r="AT314">
        <v>0.4150641786552984</v>
      </c>
      <c r="AU314">
        <v>8.497604196775796</v>
      </c>
      <c r="AV314">
        <v>0.060441162437200546</v>
      </c>
    </row>
    <row r="315" spans="37:48" ht="12.75">
      <c r="AK315">
        <v>5</v>
      </c>
      <c r="AL315">
        <v>13.786623662587592</v>
      </c>
      <c r="AM315">
        <v>0.17799602297434583</v>
      </c>
      <c r="AN315">
        <v>7.520356162491908</v>
      </c>
      <c r="AO315">
        <v>0.10508398711681366</v>
      </c>
      <c r="AR315">
        <v>5</v>
      </c>
      <c r="AS315">
        <v>20.855998180695003</v>
      </c>
      <c r="AT315">
        <v>0.18411706526836072</v>
      </c>
      <c r="AU315">
        <v>11.031025294934741</v>
      </c>
      <c r="AV315">
        <v>0.07377081364393234</v>
      </c>
    </row>
    <row r="316" spans="37:48" ht="12.75">
      <c r="AK316">
        <v>6</v>
      </c>
      <c r="AL316">
        <v>8.982637929074308</v>
      </c>
      <c r="AM316">
        <v>0.5039155499460124</v>
      </c>
      <c r="AN316">
        <v>21.10054052285672</v>
      </c>
      <c r="AO316">
        <v>0.20341482758522034</v>
      </c>
      <c r="AR316">
        <v>6</v>
      </c>
      <c r="AS316">
        <v>10.73160899184698</v>
      </c>
      <c r="AT316">
        <v>0.5066919057222247</v>
      </c>
      <c r="AU316">
        <v>26.732374708865873</v>
      </c>
      <c r="AV316">
        <v>0.1313178390264511</v>
      </c>
    </row>
    <row r="317" spans="37:48" ht="12.75">
      <c r="AK317">
        <v>7</v>
      </c>
      <c r="AL317">
        <v>3.4725984788486794</v>
      </c>
      <c r="AM317">
        <v>1.1677356542530208</v>
      </c>
      <c r="AN317">
        <v>42.96942184187988</v>
      </c>
      <c r="AO317">
        <v>0.3214380145072937</v>
      </c>
      <c r="AR317">
        <v>7</v>
      </c>
      <c r="AS317">
        <v>3.5614652897907964</v>
      </c>
      <c r="AT317">
        <v>1.169820953944772</v>
      </c>
      <c r="AU317">
        <v>59.88907737988413</v>
      </c>
      <c r="AV317">
        <v>0.17664584517478943</v>
      </c>
    </row>
    <row r="318" spans="37:48" ht="12.75">
      <c r="AK318">
        <v>8</v>
      </c>
      <c r="AL318">
        <v>0.9660410296224211</v>
      </c>
      <c r="AM318">
        <v>0.7647905170734196</v>
      </c>
      <c r="AN318">
        <v>49.89115546078827</v>
      </c>
      <c r="AO318">
        <v>0.3841422498226166</v>
      </c>
      <c r="AR318">
        <v>8</v>
      </c>
      <c r="AS318">
        <v>0.9673298471061037</v>
      </c>
      <c r="AT318">
        <v>0.7671763052809099</v>
      </c>
      <c r="AU318">
        <v>79.77506954203973</v>
      </c>
      <c r="AV318">
        <v>0.18609575927257538</v>
      </c>
    </row>
    <row r="319" spans="36:46" ht="12.75">
      <c r="AJ319">
        <v>46</v>
      </c>
      <c r="AK319">
        <v>1</v>
      </c>
      <c r="AL319">
        <v>4.425848266996872</v>
      </c>
      <c r="AM319">
        <v>1.0198734724205483</v>
      </c>
      <c r="AN319">
        <v>-3.8052306010133403</v>
      </c>
      <c r="AQ319">
        <v>46</v>
      </c>
      <c r="AR319">
        <v>1</v>
      </c>
      <c r="AS319">
        <v>5.8223940436581065</v>
      </c>
      <c r="AT319">
        <v>5.7612676379221455</v>
      </c>
    </row>
    <row r="320" spans="37:48" ht="12.75">
      <c r="AK320">
        <v>3</v>
      </c>
      <c r="AL320">
        <v>45.459896347746735</v>
      </c>
      <c r="AM320">
        <v>0.30159470247302345</v>
      </c>
      <c r="AN320">
        <v>4.533664666347771</v>
      </c>
      <c r="AO320">
        <v>0.05608396232128143</v>
      </c>
      <c r="AR320">
        <v>3</v>
      </c>
      <c r="AS320">
        <v>111.22138979753612</v>
      </c>
      <c r="AT320">
        <v>0.3357619045694186</v>
      </c>
      <c r="AU320">
        <v>7.162762067959305</v>
      </c>
      <c r="AV320">
        <v>0.04178034886717796</v>
      </c>
    </row>
    <row r="321" spans="37:48" ht="12.75">
      <c r="AK321">
        <v>4</v>
      </c>
      <c r="AL321">
        <v>41.46800637937332</v>
      </c>
      <c r="AM321">
        <v>0.3784440810206705</v>
      </c>
      <c r="AN321">
        <v>5.08647434240429</v>
      </c>
      <c r="AO321">
        <v>0.07066862285137177</v>
      </c>
      <c r="AR321">
        <v>4</v>
      </c>
      <c r="AS321">
        <v>87.98883916663128</v>
      </c>
      <c r="AT321">
        <v>0.4125472933891665</v>
      </c>
      <c r="AU321">
        <v>7.504624149888953</v>
      </c>
      <c r="AV321">
        <v>0.05308861657977104</v>
      </c>
    </row>
    <row r="322" spans="37:48" ht="12.75">
      <c r="AK322">
        <v>5</v>
      </c>
      <c r="AL322">
        <v>13.489855992647337</v>
      </c>
      <c r="AM322">
        <v>0.17364764144372363</v>
      </c>
      <c r="AN322">
        <v>6.223791241635038</v>
      </c>
      <c r="AO322">
        <v>0.0936327576637268</v>
      </c>
      <c r="AR322">
        <v>5</v>
      </c>
      <c r="AS322">
        <v>20.862065419722274</v>
      </c>
      <c r="AT322">
        <v>0.18329652222184153</v>
      </c>
      <c r="AU322">
        <v>9.44758472847401</v>
      </c>
      <c r="AV322">
        <v>0.06627807766199112</v>
      </c>
    </row>
    <row r="323" spans="37:48" ht="12.75">
      <c r="AK323">
        <v>6</v>
      </c>
      <c r="AL323">
        <v>8.880698890840893</v>
      </c>
      <c r="AM323">
        <v>0.5013581853858231</v>
      </c>
      <c r="AN323">
        <v>16.473087602702602</v>
      </c>
      <c r="AO323">
        <v>0.1944650560617447</v>
      </c>
      <c r="AR323">
        <v>6</v>
      </c>
      <c r="AS323">
        <v>10.732831288626107</v>
      </c>
      <c r="AT323">
        <v>0.5058176600150551</v>
      </c>
      <c r="AU323">
        <v>21.921357255876426</v>
      </c>
      <c r="AV323">
        <v>0.12466879189014435</v>
      </c>
    </row>
    <row r="324" spans="37:48" ht="12.75">
      <c r="AK324">
        <v>7</v>
      </c>
      <c r="AL324">
        <v>3.4635124089046223</v>
      </c>
      <c r="AM324">
        <v>1.166008556188495</v>
      </c>
      <c r="AN324">
        <v>33.9695687517097</v>
      </c>
      <c r="AO324">
        <v>0.31625279784202576</v>
      </c>
      <c r="AR324">
        <v>7</v>
      </c>
      <c r="AS324">
        <v>3.5614870287345064</v>
      </c>
      <c r="AT324">
        <v>1.1691031028848091</v>
      </c>
      <c r="AU324">
        <v>49.42305665080293</v>
      </c>
      <c r="AV324">
        <v>0.17130321264266968</v>
      </c>
    </row>
    <row r="325" spans="37:48" ht="12.75">
      <c r="AK325">
        <v>8</v>
      </c>
      <c r="AL325">
        <v>0.9658015799852195</v>
      </c>
      <c r="AM325">
        <v>0.7630410065311973</v>
      </c>
      <c r="AN325">
        <v>39.2777039848006</v>
      </c>
      <c r="AO325">
        <v>0.3817649781703949</v>
      </c>
      <c r="AR325">
        <v>8</v>
      </c>
      <c r="AS325">
        <v>0.9673288567973538</v>
      </c>
      <c r="AT325">
        <v>0.7664452194899276</v>
      </c>
      <c r="AU325">
        <v>66.04303165283932</v>
      </c>
      <c r="AV325">
        <v>0.18144431710243225</v>
      </c>
    </row>
    <row r="326" spans="36:46" ht="12.75">
      <c r="AJ326">
        <v>47</v>
      </c>
      <c r="AK326">
        <v>1</v>
      </c>
      <c r="AL326">
        <v>4.4806077654364085</v>
      </c>
      <c r="AM326">
        <v>1.3513154322578405</v>
      </c>
      <c r="AN326">
        <v>-3.7080563790371395</v>
      </c>
      <c r="AQ326">
        <v>47</v>
      </c>
      <c r="AR326">
        <v>1</v>
      </c>
      <c r="AS326">
        <v>5.812213144964214</v>
      </c>
      <c r="AT326">
        <v>5.729331210816868</v>
      </c>
    </row>
    <row r="327" spans="37:48" ht="12.75">
      <c r="AK327">
        <v>3</v>
      </c>
      <c r="AL327">
        <v>46.44367166655204</v>
      </c>
      <c r="AM327">
        <v>0.2941830536527746</v>
      </c>
      <c r="AN327">
        <v>4.302510544752377</v>
      </c>
      <c r="AO327">
        <v>0.051877569407224655</v>
      </c>
      <c r="AR327">
        <v>3</v>
      </c>
      <c r="AS327">
        <v>110.5836292266318</v>
      </c>
      <c r="AT327">
        <v>0.3306214235979382</v>
      </c>
      <c r="AU327">
        <v>5.9576005478799825</v>
      </c>
      <c r="AV327">
        <v>0.043678317219018936</v>
      </c>
    </row>
    <row r="328" spans="37:48" ht="12.75">
      <c r="AK328">
        <v>4</v>
      </c>
      <c r="AL328">
        <v>42.10042711227606</v>
      </c>
      <c r="AM328">
        <v>0.3784814725653671</v>
      </c>
      <c r="AN328">
        <v>5.034734097669099</v>
      </c>
      <c r="AO328">
        <v>0.07067971676588058</v>
      </c>
      <c r="AR328">
        <v>4</v>
      </c>
      <c r="AS328">
        <v>87.52192416420266</v>
      </c>
      <c r="AT328">
        <v>0.40891854642410697</v>
      </c>
      <c r="AU328">
        <v>6.595501843931074</v>
      </c>
      <c r="AV328">
        <v>0.05908862128853798</v>
      </c>
    </row>
    <row r="329" spans="37:48" ht="12.75">
      <c r="AK329">
        <v>5</v>
      </c>
      <c r="AL329">
        <v>13.560971688320887</v>
      </c>
      <c r="AM329">
        <v>0.17366049037522685</v>
      </c>
      <c r="AN329">
        <v>6.161175072851743</v>
      </c>
      <c r="AO329">
        <v>0.09363819658756256</v>
      </c>
      <c r="AR329">
        <v>5</v>
      </c>
      <c r="AS329">
        <v>20.784681908568313</v>
      </c>
      <c r="AT329">
        <v>0.18234444505925</v>
      </c>
      <c r="AU329">
        <v>8.401761482907057</v>
      </c>
      <c r="AV329">
        <v>0.07416907697916031</v>
      </c>
    </row>
    <row r="330" spans="37:48" ht="12.75">
      <c r="AK330">
        <v>6</v>
      </c>
      <c r="AL330">
        <v>8.887184238624709</v>
      </c>
      <c r="AM330">
        <v>0.5013620717324989</v>
      </c>
      <c r="AN330">
        <v>16.304948067627812</v>
      </c>
      <c r="AO330">
        <v>0.19445152580738068</v>
      </c>
      <c r="AR330">
        <v>6</v>
      </c>
      <c r="AS330">
        <v>10.7129805419122</v>
      </c>
      <c r="AT330">
        <v>0.5052890816440057</v>
      </c>
      <c r="AU330">
        <v>20.54353274327294</v>
      </c>
      <c r="AV330">
        <v>0.1393519639968872</v>
      </c>
    </row>
    <row r="331" spans="37:48" ht="12.75">
      <c r="AK331">
        <v>7</v>
      </c>
      <c r="AL331">
        <v>3.4616622383112845</v>
      </c>
      <c r="AM331">
        <v>1.1649177301436444</v>
      </c>
      <c r="AN331">
        <v>30.44040066816075</v>
      </c>
      <c r="AO331">
        <v>0.31238412857055664</v>
      </c>
      <c r="AR331">
        <v>7</v>
      </c>
      <c r="AS331">
        <v>3.5604412819052187</v>
      </c>
      <c r="AT331">
        <v>1.1683125226572206</v>
      </c>
      <c r="AU331">
        <v>43.33105142389111</v>
      </c>
      <c r="AV331">
        <v>0.19102685153484344</v>
      </c>
    </row>
    <row r="332" spans="37:48" ht="12.75">
      <c r="AK332">
        <v>8</v>
      </c>
      <c r="AL332">
        <v>0.9657091689717499</v>
      </c>
      <c r="AM332">
        <v>0.7619843357287786</v>
      </c>
      <c r="AN332">
        <v>35.198174961585266</v>
      </c>
      <c r="AO332">
        <v>0.3784879446029663</v>
      </c>
      <c r="AR332">
        <v>8</v>
      </c>
      <c r="AS332">
        <v>0.9673098344199444</v>
      </c>
      <c r="AT332">
        <v>0.7657034851103182</v>
      </c>
      <c r="AU332">
        <v>57.97816976375996</v>
      </c>
      <c r="AV332">
        <v>0.2042468637228012</v>
      </c>
    </row>
    <row r="333" spans="36:46" ht="12.75">
      <c r="AJ333">
        <v>48</v>
      </c>
      <c r="AK333">
        <v>1</v>
      </c>
      <c r="AL333">
        <v>4.342718588234209</v>
      </c>
      <c r="AM333">
        <v>0.8566457517221121</v>
      </c>
      <c r="AN333">
        <v>-3.8588936846564468</v>
      </c>
      <c r="AQ333">
        <v>48</v>
      </c>
      <c r="AR333">
        <v>1</v>
      </c>
      <c r="AS333">
        <v>5.823413745614234</v>
      </c>
      <c r="AT333">
        <v>5.765139788655665</v>
      </c>
    </row>
    <row r="334" spans="37:48" ht="12.75">
      <c r="AK334">
        <v>3</v>
      </c>
      <c r="AL334">
        <v>41.6245962861026</v>
      </c>
      <c r="AM334">
        <v>0.2941034460519887</v>
      </c>
      <c r="AN334">
        <v>4.227657765973664</v>
      </c>
      <c r="AO334">
        <v>0.0518801175057888</v>
      </c>
      <c r="AR334">
        <v>3</v>
      </c>
      <c r="AS334">
        <v>111.26439720663217</v>
      </c>
      <c r="AT334">
        <v>0.33478666649698896</v>
      </c>
      <c r="AU334">
        <v>6.881063335670832</v>
      </c>
      <c r="AV334">
        <v>0.03841552510857582</v>
      </c>
    </row>
    <row r="335" spans="37:48" ht="12.75">
      <c r="AK335">
        <v>4</v>
      </c>
      <c r="AL335">
        <v>38.728744151366286</v>
      </c>
      <c r="AM335">
        <v>0.3784057159743689</v>
      </c>
      <c r="AN335">
        <v>4.946667017929572</v>
      </c>
      <c r="AO335">
        <v>0.07069148123264313</v>
      </c>
      <c r="AR335">
        <v>4</v>
      </c>
      <c r="AS335">
        <v>88.01943876819406</v>
      </c>
      <c r="AT335">
        <v>0.4128663710651997</v>
      </c>
      <c r="AU335">
        <v>7.41923496005035</v>
      </c>
      <c r="AV335">
        <v>0.052494216710329056</v>
      </c>
    </row>
    <row r="336" spans="37:48" ht="12.75">
      <c r="AK336">
        <v>5</v>
      </c>
      <c r="AL336">
        <v>12.994155661241814</v>
      </c>
      <c r="AM336">
        <v>0.167841260060364</v>
      </c>
      <c r="AN336">
        <v>5.306103695835233</v>
      </c>
      <c r="AO336">
        <v>0.08236569166183472</v>
      </c>
      <c r="AR336">
        <v>5</v>
      </c>
      <c r="AS336">
        <v>20.86641876222704</v>
      </c>
      <c r="AT336">
        <v>0.18223506279445362</v>
      </c>
      <c r="AU336">
        <v>8.286815229695467</v>
      </c>
      <c r="AV336">
        <v>0.058899156749248505</v>
      </c>
    </row>
    <row r="337" spans="37:48" ht="12.75">
      <c r="AK337">
        <v>6</v>
      </c>
      <c r="AL337">
        <v>8.721464248710378</v>
      </c>
      <c r="AM337">
        <v>0.49746968146361625</v>
      </c>
      <c r="AN337">
        <v>12.939111316540826</v>
      </c>
      <c r="AO337">
        <v>0.1839728057384491</v>
      </c>
      <c r="AR337">
        <v>6</v>
      </c>
      <c r="AS337">
        <v>10.733621441064908</v>
      </c>
      <c r="AT337">
        <v>0.5046619295564526</v>
      </c>
      <c r="AU337">
        <v>18.116075873855706</v>
      </c>
      <c r="AV337">
        <v>0.11789807677268982</v>
      </c>
    </row>
    <row r="338" spans="37:48" ht="12.75">
      <c r="AK338">
        <v>7</v>
      </c>
      <c r="AL338">
        <v>3.449796752484724</v>
      </c>
      <c r="AM338">
        <v>1.1634967347961118</v>
      </c>
      <c r="AN338">
        <v>26.72462997035952</v>
      </c>
      <c r="AO338">
        <v>0.31027957797050476</v>
      </c>
      <c r="AR338">
        <v>7</v>
      </c>
      <c r="AS338">
        <v>3.5614850026338303</v>
      </c>
      <c r="AT338">
        <v>1.1681968268978058</v>
      </c>
      <c r="AU338">
        <v>40.925625237191184</v>
      </c>
      <c r="AV338">
        <v>0.16620850563049316</v>
      </c>
    </row>
    <row r="339" spans="37:48" ht="12.75">
      <c r="AK339">
        <v>8</v>
      </c>
      <c r="AL339">
        <v>0.9654294224048358</v>
      </c>
      <c r="AM339">
        <v>0.7605615884152656</v>
      </c>
      <c r="AN339">
        <v>30.615791112793527</v>
      </c>
      <c r="AO339">
        <v>0.3794039487838745</v>
      </c>
      <c r="AR339">
        <v>8</v>
      </c>
      <c r="AS339">
        <v>0.9673272489236718</v>
      </c>
      <c r="AT339">
        <v>0.7655584523330604</v>
      </c>
      <c r="AU339">
        <v>54.82326814694648</v>
      </c>
      <c r="AV339">
        <v>0.1772027164697647</v>
      </c>
    </row>
    <row r="340" spans="36:46" ht="12.75">
      <c r="AJ340">
        <v>49</v>
      </c>
      <c r="AK340">
        <v>1</v>
      </c>
      <c r="AL340">
        <v>4.337032492807955</v>
      </c>
      <c r="AM340">
        <v>1.0659412049227235</v>
      </c>
      <c r="AN340">
        <v>-3.7909088622948106</v>
      </c>
      <c r="AQ340">
        <v>49</v>
      </c>
      <c r="AR340">
        <v>1</v>
      </c>
      <c r="AS340">
        <v>5.823895294310532</v>
      </c>
      <c r="AT340">
        <v>5.767189978054074</v>
      </c>
    </row>
    <row r="341" spans="37:48" ht="12.75">
      <c r="AK341">
        <v>3</v>
      </c>
      <c r="AL341">
        <v>39.944858134452254</v>
      </c>
      <c r="AM341">
        <v>0.2940763651309529</v>
      </c>
      <c r="AN341">
        <v>4.101721965853459</v>
      </c>
      <c r="AO341">
        <v>0.0518781840801239</v>
      </c>
      <c r="AR341">
        <v>3</v>
      </c>
      <c r="AS341">
        <v>111.27677622866932</v>
      </c>
      <c r="AT341">
        <v>0.3349021609816709</v>
      </c>
      <c r="AU341">
        <v>6.745107942987838</v>
      </c>
      <c r="AV341">
        <v>0.038299914449453354</v>
      </c>
    </row>
    <row r="342" spans="37:48" ht="12.75">
      <c r="AK342">
        <v>4</v>
      </c>
      <c r="AL342">
        <v>37.41401968899007</v>
      </c>
      <c r="AM342">
        <v>0.36116053781476065</v>
      </c>
      <c r="AN342">
        <v>4.349672910627884</v>
      </c>
      <c r="AO342">
        <v>0.06100606545805931</v>
      </c>
      <c r="AR342">
        <v>4</v>
      </c>
      <c r="AS342">
        <v>88.02743510457043</v>
      </c>
      <c r="AT342">
        <v>0.4095767735356328</v>
      </c>
      <c r="AU342">
        <v>6.680290678891728</v>
      </c>
      <c r="AV342">
        <v>0.04595781862735748</v>
      </c>
    </row>
    <row r="343" spans="37:48" ht="12.75">
      <c r="AK343">
        <v>5</v>
      </c>
      <c r="AL343">
        <v>12.734308907745524</v>
      </c>
      <c r="AM343">
        <v>0.1643790143738931</v>
      </c>
      <c r="AN343">
        <v>4.861185787377439</v>
      </c>
      <c r="AO343">
        <v>0.07690245658159256</v>
      </c>
      <c r="AR343">
        <v>5</v>
      </c>
      <c r="AS343">
        <v>20.86735078047035</v>
      </c>
      <c r="AT343">
        <v>0.18159034958390777</v>
      </c>
      <c r="AU343">
        <v>7.700374795998317</v>
      </c>
      <c r="AV343">
        <v>0.05541210621595383</v>
      </c>
    </row>
    <row r="344" spans="37:48" ht="12.75">
      <c r="AK344">
        <v>6</v>
      </c>
      <c r="AL344">
        <v>8.628106942550534</v>
      </c>
      <c r="AM344">
        <v>0.4974229713696284</v>
      </c>
      <c r="AN344">
        <v>12.52043449442397</v>
      </c>
      <c r="AO344">
        <v>0.18415871262550354</v>
      </c>
      <c r="AR344">
        <v>6</v>
      </c>
      <c r="AS344">
        <v>10.73367064229734</v>
      </c>
      <c r="AT344">
        <v>0.5046685702955735</v>
      </c>
      <c r="AU344">
        <v>17.595886871113613</v>
      </c>
      <c r="AV344">
        <v>0.11785861104726791</v>
      </c>
    </row>
    <row r="345" spans="37:48" ht="12.75">
      <c r="AK345">
        <v>7</v>
      </c>
      <c r="AL345">
        <v>3.4377260444726443</v>
      </c>
      <c r="AM345">
        <v>1.1598346520328597</v>
      </c>
      <c r="AN345">
        <v>20.90165534531595</v>
      </c>
      <c r="AO345">
        <v>0.3016261160373688</v>
      </c>
      <c r="AR345">
        <v>7</v>
      </c>
      <c r="AS345">
        <v>3.561438664112405</v>
      </c>
      <c r="AT345">
        <v>1.1670251140403565</v>
      </c>
      <c r="AU345">
        <v>33.776582892210286</v>
      </c>
      <c r="AV345">
        <v>0.1618494689464569</v>
      </c>
    </row>
    <row r="346" spans="37:48" ht="12.75">
      <c r="AK346">
        <v>8</v>
      </c>
      <c r="AL346">
        <v>0.9649963403457021</v>
      </c>
      <c r="AM346">
        <v>0.7570778180241279</v>
      </c>
      <c r="AN346">
        <v>23.706175598571644</v>
      </c>
      <c r="AO346">
        <v>0.37333986163139343</v>
      </c>
      <c r="AR346">
        <v>8</v>
      </c>
      <c r="AS346">
        <v>0.9673244618707174</v>
      </c>
      <c r="AT346">
        <v>0.7644600565450662</v>
      </c>
      <c r="AU346">
        <v>45.32041016753536</v>
      </c>
      <c r="AV346">
        <v>0.17393605411052704</v>
      </c>
    </row>
    <row r="347" spans="36:46" ht="12.75">
      <c r="AJ347">
        <v>50</v>
      </c>
      <c r="AK347">
        <v>1</v>
      </c>
      <c r="AL347">
        <v>4.654107986615815</v>
      </c>
      <c r="AM347">
        <v>2.444918299152476</v>
      </c>
      <c r="AN347">
        <v>-3.4346980528844986</v>
      </c>
      <c r="AQ347">
        <v>50</v>
      </c>
      <c r="AR347">
        <v>1</v>
      </c>
      <c r="AS347">
        <v>5.819644399347328</v>
      </c>
      <c r="AT347">
        <v>5.755210341224552</v>
      </c>
    </row>
    <row r="348" spans="37:48" ht="12.75">
      <c r="AK348">
        <v>3</v>
      </c>
      <c r="AL348">
        <v>47.34153886536115</v>
      </c>
      <c r="AM348">
        <v>0.286314194001358</v>
      </c>
      <c r="AN348">
        <v>3.7946372597949156</v>
      </c>
      <c r="AO348">
        <v>0.04795335978269577</v>
      </c>
      <c r="AR348">
        <v>3</v>
      </c>
      <c r="AS348">
        <v>110.96477140892353</v>
      </c>
      <c r="AT348">
        <v>0.33093280341476145</v>
      </c>
      <c r="AU348">
        <v>5.742551408180604</v>
      </c>
      <c r="AV348">
        <v>0.03827037662267685</v>
      </c>
    </row>
    <row r="349" spans="37:48" ht="12.75">
      <c r="AK349">
        <v>4</v>
      </c>
      <c r="AL349">
        <v>42.25933869125508</v>
      </c>
      <c r="AM349">
        <v>0.36149927748717736</v>
      </c>
      <c r="AN349">
        <v>4.175466645449787</v>
      </c>
      <c r="AO349">
        <v>0.06108826398849487</v>
      </c>
      <c r="AR349">
        <v>4</v>
      </c>
      <c r="AS349">
        <v>87.79621437759151</v>
      </c>
      <c r="AT349">
        <v>0.40653959476563184</v>
      </c>
      <c r="AU349">
        <v>5.906948973952158</v>
      </c>
      <c r="AV349">
        <v>0.049214232712984085</v>
      </c>
    </row>
    <row r="350" spans="37:48" ht="12.75">
      <c r="AK350">
        <v>5</v>
      </c>
      <c r="AL350">
        <v>13.333908791286515</v>
      </c>
      <c r="AM350">
        <v>0.16078173985342048</v>
      </c>
      <c r="AN350">
        <v>4.437082397597608</v>
      </c>
      <c r="AO350">
        <v>0.07167096436023712</v>
      </c>
      <c r="AR350">
        <v>5</v>
      </c>
      <c r="AS350">
        <v>20.827366755266144</v>
      </c>
      <c r="AT350">
        <v>0.17961862638004916</v>
      </c>
      <c r="AU350">
        <v>6.521124956415157</v>
      </c>
      <c r="AV350">
        <v>0.05590981990098953</v>
      </c>
    </row>
    <row r="351" spans="37:48" ht="12.75">
      <c r="AK351">
        <v>6</v>
      </c>
      <c r="AL351">
        <v>8.720324298931894</v>
      </c>
      <c r="AM351">
        <v>0.49180116826892184</v>
      </c>
      <c r="AN351">
        <v>9.83086734952791</v>
      </c>
      <c r="AO351">
        <v>0.1715257167816162</v>
      </c>
      <c r="AR351">
        <v>6</v>
      </c>
      <c r="AS351">
        <v>10.722584715850482</v>
      </c>
      <c r="AT351">
        <v>0.5023222691394237</v>
      </c>
      <c r="AU351">
        <v>13.705228837409592</v>
      </c>
      <c r="AV351">
        <v>0.12008333951234818</v>
      </c>
    </row>
    <row r="352" spans="37:48" ht="12.75">
      <c r="AK352">
        <v>7</v>
      </c>
      <c r="AL352">
        <v>3.4351371915757953</v>
      </c>
      <c r="AM352">
        <v>1.154685135377765</v>
      </c>
      <c r="AN352">
        <v>16.303179792539996</v>
      </c>
      <c r="AO352">
        <v>0.2892233431339264</v>
      </c>
      <c r="AR352">
        <v>7</v>
      </c>
      <c r="AS352">
        <v>3.560732861647476</v>
      </c>
      <c r="AT352">
        <v>1.1649615279494874</v>
      </c>
      <c r="AU352">
        <v>26.521791189948534</v>
      </c>
      <c r="AV352">
        <v>0.17050091922283173</v>
      </c>
    </row>
    <row r="353" spans="37:48" ht="12.75">
      <c r="AK353">
        <v>8</v>
      </c>
      <c r="AL353">
        <v>0.964656432027081</v>
      </c>
      <c r="AM353">
        <v>0.7524876942060853</v>
      </c>
      <c r="AN353">
        <v>18.429607145046823</v>
      </c>
      <c r="AO353">
        <v>0.3611171543598175</v>
      </c>
      <c r="AR353">
        <v>8</v>
      </c>
      <c r="AS353">
        <v>0.9673069433250887</v>
      </c>
      <c r="AT353">
        <v>0.7626713887247519</v>
      </c>
      <c r="AU353">
        <v>35.68732425282718</v>
      </c>
      <c r="AV353">
        <v>0.18570151925086975</v>
      </c>
    </row>
    <row r="354" spans="36:46" ht="12.75">
      <c r="AJ354">
        <v>51</v>
      </c>
      <c r="AK354">
        <v>1</v>
      </c>
      <c r="AL354">
        <v>4.61450021201024</v>
      </c>
      <c r="AM354">
        <v>2.3726622984262695</v>
      </c>
      <c r="AN354">
        <v>-3.4519296546298692</v>
      </c>
      <c r="AQ354">
        <v>51</v>
      </c>
      <c r="AR354">
        <v>1</v>
      </c>
      <c r="AS354">
        <v>5.8115191174166645</v>
      </c>
      <c r="AT354">
        <v>5.732193389201259</v>
      </c>
    </row>
    <row r="355" spans="37:48" ht="12.75">
      <c r="AK355">
        <v>3</v>
      </c>
      <c r="AL355">
        <v>45.34825031115863</v>
      </c>
      <c r="AM355">
        <v>0.25870852958432905</v>
      </c>
      <c r="AN355">
        <v>3.44811923065528</v>
      </c>
      <c r="AO355">
        <v>0.0371544249355793</v>
      </c>
      <c r="AR355">
        <v>3</v>
      </c>
      <c r="AS355">
        <v>110.37427578183342</v>
      </c>
      <c r="AT355">
        <v>0.3186248984677486</v>
      </c>
      <c r="AU355">
        <v>4.786629436363589</v>
      </c>
      <c r="AV355">
        <v>0.03199685364961624</v>
      </c>
    </row>
    <row r="356" spans="37:48" ht="12.75">
      <c r="AK356">
        <v>4</v>
      </c>
      <c r="AL356">
        <v>40.89138548122953</v>
      </c>
      <c r="AM356">
        <v>0.3614422757590783</v>
      </c>
      <c r="AN356">
        <v>4.125473771941439</v>
      </c>
      <c r="AO356">
        <v>0.061087269335985184</v>
      </c>
      <c r="AR356">
        <v>4</v>
      </c>
      <c r="AS356">
        <v>87.36127120127617</v>
      </c>
      <c r="AT356">
        <v>0.4019805262390281</v>
      </c>
      <c r="AU356">
        <v>5.261186306469592</v>
      </c>
      <c r="AV356">
        <v>0.05239710584282875</v>
      </c>
    </row>
    <row r="357" spans="37:48" ht="12.75">
      <c r="AK357">
        <v>5</v>
      </c>
      <c r="AL357">
        <v>13.126732572849772</v>
      </c>
      <c r="AM357">
        <v>0.16074157228987732</v>
      </c>
      <c r="AN357">
        <v>4.38239644327078</v>
      </c>
      <c r="AO357">
        <v>0.07167915254831314</v>
      </c>
      <c r="AR357">
        <v>5</v>
      </c>
      <c r="AS357">
        <v>20.753523215016397</v>
      </c>
      <c r="AT357">
        <v>0.17784778205037557</v>
      </c>
      <c r="AU357">
        <v>5.822556615248105</v>
      </c>
      <c r="AV357">
        <v>0.059729039669036865</v>
      </c>
    </row>
    <row r="358" spans="37:48" ht="12.75">
      <c r="AK358">
        <v>6</v>
      </c>
      <c r="AL358">
        <v>8.667604621097874</v>
      </c>
      <c r="AM358">
        <v>0.4917606782695913</v>
      </c>
      <c r="AN358">
        <v>9.702102364796577</v>
      </c>
      <c r="AO358">
        <v>0.1716213971376419</v>
      </c>
      <c r="AR358">
        <v>6</v>
      </c>
      <c r="AS358">
        <v>10.702840011935224</v>
      </c>
      <c r="AT358">
        <v>0.5013278706172647</v>
      </c>
      <c r="AU358">
        <v>12.69815611502736</v>
      </c>
      <c r="AV358">
        <v>0.12927362322807312</v>
      </c>
    </row>
    <row r="359" spans="37:48" ht="12.75">
      <c r="AK359">
        <v>7</v>
      </c>
      <c r="AL359">
        <v>3.431724625062924</v>
      </c>
      <c r="AM359">
        <v>1.1546010960504849</v>
      </c>
      <c r="AN359">
        <v>16.05264322223838</v>
      </c>
      <c r="AO359">
        <v>0.2897241413593292</v>
      </c>
      <c r="AR359">
        <v>7</v>
      </c>
      <c r="AS359">
        <v>3.559588790166846</v>
      </c>
      <c r="AT359">
        <v>1.1642640381157554</v>
      </c>
      <c r="AU359">
        <v>24.824012212948073</v>
      </c>
      <c r="AV359">
        <v>0.18553663790225983</v>
      </c>
    </row>
    <row r="360" spans="37:48" ht="12.75">
      <c r="AK360">
        <v>8</v>
      </c>
      <c r="AL360">
        <v>0.9645791612434265</v>
      </c>
      <c r="AM360">
        <v>0.7523592628519109</v>
      </c>
      <c r="AN360">
        <v>18.092573895919603</v>
      </c>
      <c r="AO360">
        <v>0.362251341342926</v>
      </c>
      <c r="AR360">
        <v>8</v>
      </c>
      <c r="AS360">
        <v>0.9672831458001118</v>
      </c>
      <c r="AT360">
        <v>0.7621286387771843</v>
      </c>
      <c r="AU360">
        <v>33.42009525240041</v>
      </c>
      <c r="AV360">
        <v>0.20334936678409576</v>
      </c>
    </row>
    <row r="361" spans="36:46" ht="12.75">
      <c r="AJ361">
        <v>52</v>
      </c>
      <c r="AK361">
        <v>1</v>
      </c>
      <c r="AL361">
        <v>4.714740325952843</v>
      </c>
      <c r="AM361">
        <v>2.7897433046264126</v>
      </c>
      <c r="AN361">
        <v>-3.352237680925167</v>
      </c>
      <c r="AQ361">
        <v>52</v>
      </c>
      <c r="AR361">
        <v>1</v>
      </c>
      <c r="AS361">
        <v>5.814235014003568</v>
      </c>
      <c r="AT361">
        <v>5.740995357311496</v>
      </c>
    </row>
    <row r="362" spans="37:48" ht="12.75">
      <c r="AK362">
        <v>3</v>
      </c>
      <c r="AL362">
        <v>47.29589380362671</v>
      </c>
      <c r="AM362">
        <v>0.27775035981642293</v>
      </c>
      <c r="AN362">
        <v>3.5188383959712306</v>
      </c>
      <c r="AO362">
        <v>0.04418446123600006</v>
      </c>
      <c r="AR362">
        <v>3</v>
      </c>
      <c r="AS362">
        <v>110.53077028888328</v>
      </c>
      <c r="AT362">
        <v>0.3252473922548873</v>
      </c>
      <c r="AU362">
        <v>4.893146050589371</v>
      </c>
      <c r="AV362">
        <v>0.03716589882969856</v>
      </c>
    </row>
    <row r="363" spans="37:48" ht="12.75">
      <c r="AK363">
        <v>4</v>
      </c>
      <c r="AL363">
        <v>42.02685440110809</v>
      </c>
      <c r="AM363">
        <v>0.3414146933519743</v>
      </c>
      <c r="AN363">
        <v>3.6974213678061867</v>
      </c>
      <c r="AO363">
        <v>0.052255019545555115</v>
      </c>
      <c r="AR363">
        <v>4</v>
      </c>
      <c r="AS363">
        <v>87.4734320543036</v>
      </c>
      <c r="AT363">
        <v>0.3963196303813389</v>
      </c>
      <c r="AU363">
        <v>4.872750346963581</v>
      </c>
      <c r="AV363">
        <v>0.044513996690511703</v>
      </c>
    </row>
    <row r="364" spans="37:48" ht="12.75">
      <c r="AK364">
        <v>5</v>
      </c>
      <c r="AL364">
        <v>13.2061306560898</v>
      </c>
      <c r="AM364">
        <v>0.15670788907983557</v>
      </c>
      <c r="AN364">
        <v>4.055128838373467</v>
      </c>
      <c r="AO364">
        <v>0.06661813706159592</v>
      </c>
      <c r="AR364">
        <v>5</v>
      </c>
      <c r="AS364">
        <v>20.771314383921574</v>
      </c>
      <c r="AT364">
        <v>0.1768637537448223</v>
      </c>
      <c r="AU364">
        <v>5.515491460318516</v>
      </c>
      <c r="AV364">
        <v>0.0549730621278286</v>
      </c>
    </row>
    <row r="365" spans="37:48" ht="12.75">
      <c r="AK365">
        <v>6</v>
      </c>
      <c r="AL365">
        <v>8.642817427415599</v>
      </c>
      <c r="AM365">
        <v>0.49175225631768943</v>
      </c>
      <c r="AN365">
        <v>9.390755333495875</v>
      </c>
      <c r="AO365">
        <v>0.17168231308460236</v>
      </c>
      <c r="AR365">
        <v>6</v>
      </c>
      <c r="AS365">
        <v>10.706967946647591</v>
      </c>
      <c r="AT365">
        <v>0.5014730137762419</v>
      </c>
      <c r="AU365">
        <v>12.450007697495938</v>
      </c>
      <c r="AV365">
        <v>0.12768402695655823</v>
      </c>
    </row>
    <row r="366" spans="37:48" ht="12.75">
      <c r="AK366">
        <v>7</v>
      </c>
      <c r="AL366">
        <v>3.4190535322127933</v>
      </c>
      <c r="AM366">
        <v>1.1465654827173337</v>
      </c>
      <c r="AN366">
        <v>12.500803933327534</v>
      </c>
      <c r="AO366">
        <v>0.2760767340660095</v>
      </c>
      <c r="AR366">
        <v>7</v>
      </c>
      <c r="AS366">
        <v>3.5596621412232485</v>
      </c>
      <c r="AT366">
        <v>1.1619060446485285</v>
      </c>
      <c r="AU366">
        <v>20.401640002580706</v>
      </c>
      <c r="AV366">
        <v>0.17671218514442444</v>
      </c>
    </row>
    <row r="367" spans="37:48" ht="12.75">
      <c r="AK367">
        <v>8</v>
      </c>
      <c r="AL367">
        <v>0.9638427008986962</v>
      </c>
      <c r="AM367">
        <v>0.7451544988316268</v>
      </c>
      <c r="AN367">
        <v>13.855707972828663</v>
      </c>
      <c r="AO367">
        <v>0.34973517060279846</v>
      </c>
      <c r="AR367">
        <v>8</v>
      </c>
      <c r="AS367">
        <v>0.9672779685645876</v>
      </c>
      <c r="AT367">
        <v>0.7601880818666762</v>
      </c>
      <c r="AU367">
        <v>27.465565405458527</v>
      </c>
      <c r="AV367">
        <v>0.19576407968997955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R193"/>
  <sheetViews>
    <sheetView workbookViewId="0" topLeftCell="AH121">
      <selection activeCell="AO122" sqref="AO122:AT136"/>
    </sheetView>
  </sheetViews>
  <sheetFormatPr defaultColWidth="9.140625" defaultRowHeight="12.75"/>
  <sheetData>
    <row r="1" ht="12.75">
      <c r="A1" t="s">
        <v>80</v>
      </c>
    </row>
    <row r="3" ht="12.75">
      <c r="A3" t="s">
        <v>83</v>
      </c>
    </row>
    <row r="4" spans="1:8" ht="12.75">
      <c r="A4" t="s">
        <v>84</v>
      </c>
      <c r="D4" t="s">
        <v>85</v>
      </c>
      <c r="F4" t="s">
        <v>86</v>
      </c>
      <c r="H4" t="s">
        <v>87</v>
      </c>
    </row>
    <row r="5" spans="1:11" ht="12.75">
      <c r="A5" t="s">
        <v>82</v>
      </c>
      <c r="B5" t="s">
        <v>8</v>
      </c>
      <c r="C5" t="s">
        <v>81</v>
      </c>
      <c r="D5" t="s">
        <v>8</v>
      </c>
      <c r="E5" t="s">
        <v>81</v>
      </c>
      <c r="F5" t="s">
        <v>8</v>
      </c>
      <c r="G5" t="s">
        <v>81</v>
      </c>
      <c r="H5" t="s">
        <v>8</v>
      </c>
      <c r="I5" t="s">
        <v>81</v>
      </c>
      <c r="J5" t="s">
        <v>97</v>
      </c>
      <c r="K5" t="s">
        <v>96</v>
      </c>
    </row>
    <row r="6" spans="1:11" ht="12.75">
      <c r="A6">
        <v>-0.1</v>
      </c>
      <c r="B6">
        <v>9.100099563598633</v>
      </c>
      <c r="C6">
        <v>-11.546346664428711</v>
      </c>
      <c r="D6">
        <v>9.150116920471191</v>
      </c>
      <c r="E6">
        <v>-12.090364456176758</v>
      </c>
      <c r="F6">
        <v>9.190215110778809</v>
      </c>
      <c r="G6">
        <v>-13.670341491699219</v>
      </c>
      <c r="H6">
        <v>9.190262794494629</v>
      </c>
      <c r="I6">
        <v>-13.68106746673584</v>
      </c>
      <c r="J6">
        <v>10</v>
      </c>
      <c r="K6">
        <v>-174.96221923828125</v>
      </c>
    </row>
    <row r="7" spans="1:11" ht="12.75">
      <c r="A7">
        <v>-1</v>
      </c>
      <c r="B7">
        <v>6.600096225738525</v>
      </c>
      <c r="C7">
        <v>-11.045470237731934</v>
      </c>
      <c r="D7">
        <v>6.650107383728027</v>
      </c>
      <c r="E7">
        <v>-11.817375183105469</v>
      </c>
      <c r="F7">
        <v>6.6701579093933105</v>
      </c>
      <c r="G7">
        <v>-12.769052505493164</v>
      </c>
      <c r="H7">
        <v>6.670205116271973</v>
      </c>
      <c r="I7">
        <v>-12.83888053894043</v>
      </c>
      <c r="J7">
        <v>5</v>
      </c>
      <c r="K7">
        <v>-186.06133270263672</v>
      </c>
    </row>
    <row r="8" spans="1:11" ht="12.75">
      <c r="A8">
        <v>-2</v>
      </c>
      <c r="B8">
        <v>2.300100088119507</v>
      </c>
      <c r="C8">
        <v>-9.357369422912598</v>
      </c>
      <c r="D8">
        <v>2.3500988483428955</v>
      </c>
      <c r="E8">
        <v>-10.871916770935059</v>
      </c>
      <c r="F8">
        <v>2.360098123550415</v>
      </c>
      <c r="G8">
        <v>-11.88827133178711</v>
      </c>
      <c r="H8">
        <v>2.3601064682006836</v>
      </c>
      <c r="I8">
        <v>-11.813498497009277</v>
      </c>
      <c r="J8">
        <v>1</v>
      </c>
      <c r="K8">
        <v>-198.37958335876465</v>
      </c>
    </row>
    <row r="9" spans="1:11" ht="12.75">
      <c r="A9">
        <v>-3</v>
      </c>
      <c r="B9">
        <v>1.1001001596450806</v>
      </c>
      <c r="C9">
        <v>-9.528680801391602</v>
      </c>
      <c r="D9">
        <v>1.100100040435791</v>
      </c>
      <c r="E9">
        <v>-9.437359809875488</v>
      </c>
      <c r="F9">
        <v>1.140099287033081</v>
      </c>
      <c r="G9">
        <v>-11.438962936401367</v>
      </c>
      <c r="H9">
        <v>1.140099048614502</v>
      </c>
      <c r="I9">
        <v>-11.365856170654297</v>
      </c>
      <c r="J9">
        <v>0.5</v>
      </c>
      <c r="K9">
        <v>-201.56314945220947</v>
      </c>
    </row>
    <row r="10" spans="1:9" ht="12.75">
      <c r="A10">
        <v>-4</v>
      </c>
      <c r="B10">
        <v>0.600100040435791</v>
      </c>
      <c r="C10">
        <v>-9.113252639770508</v>
      </c>
      <c r="D10">
        <v>0.6501001119613647</v>
      </c>
      <c r="E10">
        <v>-11.241923332214355</v>
      </c>
      <c r="F10">
        <v>0.6500996947288513</v>
      </c>
      <c r="G10">
        <v>-10.928888320922852</v>
      </c>
      <c r="H10">
        <v>0.6550995111465454</v>
      </c>
      <c r="I10">
        <v>-11.430533409118652</v>
      </c>
    </row>
    <row r="11" spans="1:9" ht="12.75">
      <c r="A11">
        <v>-5</v>
      </c>
      <c r="B11">
        <v>0.4000999927520752</v>
      </c>
      <c r="C11">
        <v>-11.012639999389648</v>
      </c>
      <c r="D11">
        <v>0.40010005235671997</v>
      </c>
      <c r="E11">
        <v>-10.87635326385498</v>
      </c>
      <c r="F11">
        <v>0.41009989380836487</v>
      </c>
      <c r="G11">
        <v>-11.442976951599121</v>
      </c>
      <c r="H11">
        <v>0.41009974479675293</v>
      </c>
      <c r="I11">
        <v>-11.378684043884277</v>
      </c>
    </row>
    <row r="12" spans="1:9" ht="12.75">
      <c r="A12">
        <v>-6</v>
      </c>
      <c r="B12">
        <v>0.20010000467300415</v>
      </c>
      <c r="C12">
        <v>-8.833358764648438</v>
      </c>
      <c r="D12">
        <v>0.2501000165939331</v>
      </c>
      <c r="E12">
        <v>-10.46994400024414</v>
      </c>
      <c r="F12">
        <v>0.27010002732276917</v>
      </c>
      <c r="G12">
        <v>-11.626551628112793</v>
      </c>
      <c r="H12">
        <v>0.2700998783111572</v>
      </c>
      <c r="I12">
        <v>-11.553045272827148</v>
      </c>
    </row>
    <row r="13" spans="1:9" ht="12.75">
      <c r="A13">
        <v>-7</v>
      </c>
      <c r="B13">
        <v>0.10010000318288803</v>
      </c>
      <c r="C13">
        <v>-8.54039192199707</v>
      </c>
      <c r="D13">
        <v>0.1501000076532364</v>
      </c>
      <c r="E13">
        <v>-10.082956314086914</v>
      </c>
      <c r="F13">
        <v>0.18010000884532928</v>
      </c>
      <c r="G13">
        <v>-11.586915016174316</v>
      </c>
      <c r="H13">
        <v>0.1800999641418457</v>
      </c>
      <c r="I13">
        <v>-11.513104438781738</v>
      </c>
    </row>
    <row r="14" spans="1:9" ht="12.75">
      <c r="A14">
        <v>-8</v>
      </c>
      <c r="B14">
        <v>0.10010000318288803</v>
      </c>
      <c r="C14">
        <v>-10.66335391998291</v>
      </c>
      <c r="D14">
        <v>0.10010000318288803</v>
      </c>
      <c r="E14">
        <v>-10.55997371673584</v>
      </c>
      <c r="F14">
        <v>0.1200999841094017</v>
      </c>
      <c r="G14">
        <v>-11.610479354858398</v>
      </c>
      <c r="H14">
        <v>0.1251000165939331</v>
      </c>
      <c r="I14">
        <v>-12.202428817749023</v>
      </c>
    </row>
    <row r="15" spans="1:9" ht="12.75">
      <c r="A15">
        <v>-9</v>
      </c>
      <c r="B15">
        <v>9.999999747378752E-05</v>
      </c>
      <c r="C15">
        <v>-9.000791549682617</v>
      </c>
      <c r="D15">
        <v>0.05010000243782997</v>
      </c>
      <c r="E15">
        <v>-10.22072982788086</v>
      </c>
      <c r="F15">
        <v>0.08009999245405197</v>
      </c>
      <c r="G15">
        <v>-11.70904541015625</v>
      </c>
      <c r="H15">
        <v>0.08510000258684158</v>
      </c>
      <c r="I15">
        <v>-12.41844654083252</v>
      </c>
    </row>
    <row r="16" spans="1:9" ht="12.75">
      <c r="A16">
        <v>-10</v>
      </c>
      <c r="B16">
        <v>9.999999747378752E-05</v>
      </c>
      <c r="C16">
        <v>-10.001015663146973</v>
      </c>
      <c r="D16">
        <v>0.05010000243782997</v>
      </c>
      <c r="E16">
        <v>-12.072888374328613</v>
      </c>
      <c r="F16">
        <v>0.05009999871253967</v>
      </c>
      <c r="G16">
        <v>-11.80988883972168</v>
      </c>
      <c r="H16">
        <v>0.05509999394416809</v>
      </c>
      <c r="I16">
        <v>-12.181821823120117</v>
      </c>
    </row>
    <row r="17" spans="1:9" ht="12.75">
      <c r="A17">
        <v>-11</v>
      </c>
      <c r="B17">
        <v>9.999999747378752E-05</v>
      </c>
      <c r="C17">
        <v>-11.001350402832031</v>
      </c>
      <c r="D17">
        <v>9.999999747378752E-05</v>
      </c>
      <c r="E17">
        <v>-11.001350402832031</v>
      </c>
      <c r="F17">
        <v>0.03009999915957451</v>
      </c>
      <c r="G17">
        <v>-12.218008041381836</v>
      </c>
      <c r="H17">
        <v>0.035099998116493225</v>
      </c>
      <c r="I17">
        <v>-12.767217636108398</v>
      </c>
    </row>
    <row r="18" spans="1:9" ht="12.75">
      <c r="A18">
        <v>-12</v>
      </c>
      <c r="B18">
        <v>9.999999747378752E-05</v>
      </c>
      <c r="C18">
        <v>-12.002041816711426</v>
      </c>
      <c r="D18">
        <v>9.999999747378752E-05</v>
      </c>
      <c r="E18">
        <v>-12.002041816711426</v>
      </c>
      <c r="F18">
        <v>0.010099999606609344</v>
      </c>
      <c r="G18">
        <v>-12.364046096801758</v>
      </c>
      <c r="H18">
        <v>0.015099999494850636</v>
      </c>
      <c r="I18">
        <v>-12.690998077392578</v>
      </c>
    </row>
    <row r="19" spans="1:9" ht="12.75">
      <c r="A19">
        <v>-13</v>
      </c>
      <c r="B19">
        <v>9.999999747378752E-05</v>
      </c>
      <c r="C19">
        <v>-13.004526138305664</v>
      </c>
      <c r="D19">
        <v>9.999999747378752E-05</v>
      </c>
      <c r="E19">
        <v>-13.004526138305664</v>
      </c>
      <c r="F19">
        <v>9.999999747378752E-05</v>
      </c>
      <c r="G19">
        <v>-13.004526138305664</v>
      </c>
      <c r="H19">
        <v>0.0050999997183680534</v>
      </c>
      <c r="I19">
        <v>-13.415937423706055</v>
      </c>
    </row>
    <row r="20" spans="1:9" ht="12.75">
      <c r="A20">
        <v>-14</v>
      </c>
      <c r="B20">
        <v>9.999999747378752E-05</v>
      </c>
      <c r="C20">
        <v>-14.021943092346191</v>
      </c>
      <c r="D20">
        <v>9.999999747378752E-05</v>
      </c>
      <c r="E20">
        <v>-14.021943092346191</v>
      </c>
      <c r="F20">
        <v>9.999999747378752E-05</v>
      </c>
      <c r="G20">
        <v>-14.021943092346191</v>
      </c>
      <c r="H20">
        <v>9.999999747378752E-05</v>
      </c>
      <c r="I20">
        <v>-14.021943092346191</v>
      </c>
    </row>
    <row r="21" spans="1:9" ht="12.75">
      <c r="A21">
        <v>-15</v>
      </c>
      <c r="B21">
        <v>9.999999747378752E-05</v>
      </c>
      <c r="C21">
        <v>-16.28968620300293</v>
      </c>
      <c r="D21">
        <v>9.999999747378752E-05</v>
      </c>
      <c r="E21">
        <v>-16.28968620300293</v>
      </c>
      <c r="F21">
        <v>9.999999747378752E-05</v>
      </c>
      <c r="G21">
        <v>-16.28968620300293</v>
      </c>
      <c r="H21">
        <v>9.999999747378752E-05</v>
      </c>
      <c r="I21">
        <v>-16.28968620300293</v>
      </c>
    </row>
    <row r="22" spans="3:9" ht="12.75">
      <c r="C22">
        <f>SUM(C6:C21)</f>
        <v>-174.96221923828125</v>
      </c>
      <c r="E22">
        <f>SUM(E6:E21)</f>
        <v>-186.06133270263672</v>
      </c>
      <c r="G22">
        <f>SUM(G6:G21)</f>
        <v>-198.37958335876465</v>
      </c>
      <c r="I22">
        <f>SUM(I6:I21)</f>
        <v>-201.56314945220947</v>
      </c>
    </row>
    <row r="27" ht="12.75">
      <c r="A27" t="s">
        <v>88</v>
      </c>
    </row>
    <row r="28" spans="2:18" ht="12.75">
      <c r="B28" t="s">
        <v>100</v>
      </c>
      <c r="D28" t="s">
        <v>89</v>
      </c>
      <c r="F28" t="s">
        <v>99</v>
      </c>
      <c r="H28" t="s">
        <v>90</v>
      </c>
      <c r="J28" t="s">
        <v>91</v>
      </c>
      <c r="L28" t="s">
        <v>92</v>
      </c>
      <c r="N28" t="s">
        <v>93</v>
      </c>
      <c r="P28" t="s">
        <v>94</v>
      </c>
      <c r="R28" t="s">
        <v>106</v>
      </c>
    </row>
    <row r="29" spans="2:26" ht="12.75">
      <c r="B29" t="s">
        <v>8</v>
      </c>
      <c r="C29" t="s">
        <v>81</v>
      </c>
      <c r="D29" t="s">
        <v>8</v>
      </c>
      <c r="E29" t="s">
        <v>81</v>
      </c>
      <c r="F29" t="s">
        <v>8</v>
      </c>
      <c r="G29" t="s">
        <v>81</v>
      </c>
      <c r="H29" t="s">
        <v>8</v>
      </c>
      <c r="I29" t="s">
        <v>81</v>
      </c>
      <c r="J29" t="s">
        <v>8</v>
      </c>
      <c r="K29" t="s">
        <v>81</v>
      </c>
      <c r="L29" t="s">
        <v>8</v>
      </c>
      <c r="M29" t="s">
        <v>81</v>
      </c>
      <c r="N29" t="s">
        <v>8</v>
      </c>
      <c r="O29" t="s">
        <v>81</v>
      </c>
      <c r="P29" t="s">
        <v>8</v>
      </c>
      <c r="Q29" t="s">
        <v>81</v>
      </c>
      <c r="R29" t="s">
        <v>8</v>
      </c>
      <c r="S29" t="s">
        <v>81</v>
      </c>
      <c r="T29" t="s">
        <v>5</v>
      </c>
      <c r="U29" t="s">
        <v>98</v>
      </c>
      <c r="Y29">
        <v>0.5</v>
      </c>
      <c r="Z29">
        <v>-111.91270542144775</v>
      </c>
    </row>
    <row r="30" spans="1:26" ht="12.75">
      <c r="A30">
        <v>-0.1</v>
      </c>
      <c r="B30">
        <v>9.170214653015137</v>
      </c>
      <c r="C30">
        <v>-13.147994041442871</v>
      </c>
      <c r="D30">
        <v>9.190215110778809</v>
      </c>
      <c r="E30">
        <v>-14.756546020507812</v>
      </c>
      <c r="F30">
        <v>9.190215110778809</v>
      </c>
      <c r="G30">
        <v>-14.053442001342773</v>
      </c>
      <c r="H30">
        <v>9.190215110778809</v>
      </c>
      <c r="I30">
        <v>-14.51888656616211</v>
      </c>
      <c r="J30">
        <v>9.190215110778809</v>
      </c>
      <c r="K30">
        <v>-13.670341491699219</v>
      </c>
      <c r="L30">
        <v>9.110213279724121</v>
      </c>
      <c r="M30">
        <v>-13.122513771057129</v>
      </c>
      <c r="N30">
        <v>9.190215110778809</v>
      </c>
      <c r="O30">
        <v>-13.514789581298828</v>
      </c>
      <c r="P30">
        <v>9.130213737487793</v>
      </c>
      <c r="Q30">
        <v>-13.541505813598633</v>
      </c>
      <c r="R30">
        <v>9.180214881896973</v>
      </c>
      <c r="S30">
        <v>-13.41500473022461</v>
      </c>
      <c r="V30">
        <v>0.5</v>
      </c>
      <c r="W30">
        <v>9.831714516149077</v>
      </c>
      <c r="Y30">
        <v>1</v>
      </c>
      <c r="Z30">
        <v>-118.74410724639893</v>
      </c>
    </row>
    <row r="31" spans="1:26" ht="12.75">
      <c r="A31">
        <v>-1</v>
      </c>
      <c r="B31">
        <v>0.4200998842716217</v>
      </c>
      <c r="C31">
        <v>-10.778848648071289</v>
      </c>
      <c r="D31">
        <v>0.8300995230674744</v>
      </c>
      <c r="E31">
        <v>-8.705483436584473</v>
      </c>
      <c r="F31">
        <v>2.06009840965271</v>
      </c>
      <c r="G31">
        <v>-10.05715560913086</v>
      </c>
      <c r="H31">
        <v>4.000096797943115</v>
      </c>
      <c r="I31">
        <v>-11.673160552978516</v>
      </c>
      <c r="J31">
        <v>6.6701579093933105</v>
      </c>
      <c r="K31">
        <v>-12.769052505493164</v>
      </c>
      <c r="L31">
        <v>7.450175762176514</v>
      </c>
      <c r="M31">
        <v>-14.729387283325195</v>
      </c>
      <c r="N31">
        <v>7.770183086395264</v>
      </c>
      <c r="O31">
        <v>-13.130099296569824</v>
      </c>
      <c r="P31">
        <v>7.900186061859131</v>
      </c>
      <c r="Q31">
        <v>-12.930541038513184</v>
      </c>
      <c r="R31">
        <v>5.330127239227295</v>
      </c>
      <c r="S31">
        <v>-11.920390129089355</v>
      </c>
      <c r="V31">
        <v>1</v>
      </c>
      <c r="W31">
        <v>10.541714658269484</v>
      </c>
      <c r="Y31">
        <v>2.5</v>
      </c>
      <c r="Z31">
        <v>-134.7049322128296</v>
      </c>
    </row>
    <row r="32" spans="1:26" ht="12.75">
      <c r="A32">
        <v>-2</v>
      </c>
      <c r="B32">
        <v>0.1200999841094017</v>
      </c>
      <c r="C32">
        <v>-7.347748279571533</v>
      </c>
      <c r="D32">
        <v>0.2501000463962555</v>
      </c>
      <c r="E32">
        <v>-9.508915901184082</v>
      </c>
      <c r="F32">
        <v>0.6200997233390808</v>
      </c>
      <c r="G32">
        <v>-9.699834823608398</v>
      </c>
      <c r="H32">
        <v>1.2300992012023926</v>
      </c>
      <c r="I32">
        <v>-11.051572799682617</v>
      </c>
      <c r="J32">
        <v>2.360098123550415</v>
      </c>
      <c r="K32">
        <v>-11.88827133178711</v>
      </c>
      <c r="L32">
        <v>3.340097188949585</v>
      </c>
      <c r="M32">
        <v>-11.240469932556152</v>
      </c>
      <c r="N32">
        <v>4.170100688934326</v>
      </c>
      <c r="O32">
        <v>-11.586636543273926</v>
      </c>
      <c r="P32">
        <v>5.2401251792907715</v>
      </c>
      <c r="Q32">
        <v>-12.058611869812012</v>
      </c>
      <c r="R32">
        <v>1.690098762512207</v>
      </c>
      <c r="S32">
        <v>-10.637147903442383</v>
      </c>
      <c r="V32">
        <v>5</v>
      </c>
      <c r="W32">
        <v>15.9517108207001</v>
      </c>
      <c r="Y32">
        <v>5</v>
      </c>
      <c r="Z32">
        <v>-139.54799842834473</v>
      </c>
    </row>
    <row r="33" spans="1:26" ht="12.75">
      <c r="A33">
        <v>-3</v>
      </c>
      <c r="B33">
        <v>0.060099996626377106</v>
      </c>
      <c r="C33">
        <v>-10.154987335205078</v>
      </c>
      <c r="D33">
        <v>0.1200999841094017</v>
      </c>
      <c r="E33">
        <v>-10.244510650634766</v>
      </c>
      <c r="F33">
        <v>0.3000999987125397</v>
      </c>
      <c r="G33">
        <v>-10.798009872436523</v>
      </c>
      <c r="H33">
        <v>0.5900997519493103</v>
      </c>
      <c r="I33">
        <v>-10.945682525634766</v>
      </c>
      <c r="J33">
        <v>1.140099287033081</v>
      </c>
      <c r="K33">
        <v>-11.438962936401367</v>
      </c>
      <c r="L33">
        <v>1.6400988101959229</v>
      </c>
      <c r="M33">
        <v>-11.075014114379883</v>
      </c>
      <c r="N33">
        <v>2.1000983715057373</v>
      </c>
      <c r="O33">
        <v>-10.95078182220459</v>
      </c>
      <c r="P33">
        <v>2.8800976276397705</v>
      </c>
      <c r="Q33">
        <v>-11.315049171447754</v>
      </c>
      <c r="R33">
        <v>0.8100995421409607</v>
      </c>
      <c r="S33">
        <v>-10.58333683013916</v>
      </c>
      <c r="V33">
        <v>10</v>
      </c>
      <c r="W33">
        <v>21.16177002949553</v>
      </c>
      <c r="Y33">
        <v>10</v>
      </c>
      <c r="Z33">
        <v>-141.39308643341064</v>
      </c>
    </row>
    <row r="34" spans="1:26" ht="12.75">
      <c r="A34">
        <v>-4</v>
      </c>
      <c r="B34">
        <v>0.03009999915957451</v>
      </c>
      <c r="C34">
        <v>-8.189770698547363</v>
      </c>
      <c r="D34">
        <v>0.07009999454021454</v>
      </c>
      <c r="E34">
        <v>-11.2185697555542</v>
      </c>
      <c r="F34">
        <v>0.17010000348091125</v>
      </c>
      <c r="G34">
        <v>-10.538017272949219</v>
      </c>
      <c r="H34">
        <v>0.340099960565567</v>
      </c>
      <c r="I34">
        <v>-11.33714485168457</v>
      </c>
      <c r="J34">
        <v>0.6500996947288513</v>
      </c>
      <c r="K34">
        <v>-10.928888320922852</v>
      </c>
      <c r="L34">
        <v>0.9400994181632996</v>
      </c>
      <c r="M34">
        <v>-10.963741302490234</v>
      </c>
      <c r="N34">
        <v>1.210099220275879</v>
      </c>
      <c r="O34">
        <v>-10.938885688781738</v>
      </c>
      <c r="P34">
        <v>1.690098762512207</v>
      </c>
      <c r="Q34">
        <v>-11.190899848937988</v>
      </c>
      <c r="R34">
        <v>0.4700998365879059</v>
      </c>
      <c r="S34">
        <v>-11.691757202148438</v>
      </c>
      <c r="V34">
        <v>15</v>
      </c>
      <c r="W34">
        <v>24.131684145293548</v>
      </c>
      <c r="Y34">
        <v>15</v>
      </c>
      <c r="Z34">
        <v>-142.56929874420166</v>
      </c>
    </row>
    <row r="35" spans="1:26" ht="12.75">
      <c r="A35">
        <v>-5</v>
      </c>
      <c r="B35">
        <v>0.020099999383091927</v>
      </c>
      <c r="C35">
        <v>-9.80370807647705</v>
      </c>
      <c r="D35">
        <v>0.04010000079870224</v>
      </c>
      <c r="E35">
        <v>-9.75908374786377</v>
      </c>
      <c r="F35">
        <v>0.11009998619556427</v>
      </c>
      <c r="G35">
        <v>-11.719595909118652</v>
      </c>
      <c r="H35">
        <v>0.21010002493858337</v>
      </c>
      <c r="I35">
        <v>-10.896749496459961</v>
      </c>
      <c r="J35">
        <v>0.41009989380836487</v>
      </c>
      <c r="K35">
        <v>-11.442976951599121</v>
      </c>
      <c r="L35">
        <v>0.5900997519493103</v>
      </c>
      <c r="M35">
        <v>-11.318530082702637</v>
      </c>
      <c r="N35">
        <v>0.7600995898246765</v>
      </c>
      <c r="O35">
        <v>-11.372628211975098</v>
      </c>
      <c r="P35">
        <v>1.0600993633270264</v>
      </c>
      <c r="Q35">
        <v>-11.238508224487305</v>
      </c>
      <c r="R35">
        <v>0.29010000824928284</v>
      </c>
      <c r="S35">
        <v>-10.956589698791504</v>
      </c>
      <c r="V35">
        <v>20</v>
      </c>
      <c r="W35">
        <v>26.561695887110545</v>
      </c>
      <c r="Y35">
        <v>20</v>
      </c>
      <c r="Z35">
        <v>-141.4952735900879</v>
      </c>
    </row>
    <row r="36" spans="1:26" ht="12.75">
      <c r="A36">
        <v>-6</v>
      </c>
      <c r="B36">
        <v>0.010099999606609344</v>
      </c>
      <c r="C36">
        <v>-8.57671070098877</v>
      </c>
      <c r="D36">
        <v>0.020099999383091927</v>
      </c>
      <c r="E36">
        <v>-8.525406837463379</v>
      </c>
      <c r="F36">
        <v>0.07009999454021454</v>
      </c>
      <c r="G36">
        <v>-11.102721214294434</v>
      </c>
      <c r="H36">
        <v>0.14009998738765717</v>
      </c>
      <c r="I36">
        <v>-11.426188468933105</v>
      </c>
      <c r="J36">
        <v>0.27010002732276917</v>
      </c>
      <c r="K36">
        <v>-11.626551628112793</v>
      </c>
      <c r="L36">
        <v>0.3900999128818512</v>
      </c>
      <c r="M36">
        <v>-12.006072998046875</v>
      </c>
      <c r="N36">
        <v>0.5000998377799988</v>
      </c>
      <c r="O36">
        <v>-11.924736022949219</v>
      </c>
      <c r="P36">
        <v>0.6900996565818787</v>
      </c>
      <c r="Q36">
        <v>-11.299546241760254</v>
      </c>
      <c r="R36">
        <v>0.19010001420974731</v>
      </c>
      <c r="S36">
        <v>-11.132224082946777</v>
      </c>
      <c r="V36">
        <v>30</v>
      </c>
      <c r="W36">
        <v>29.801820218897774</v>
      </c>
      <c r="Y36">
        <v>30</v>
      </c>
      <c r="Z36">
        <v>-142.40765571594238</v>
      </c>
    </row>
    <row r="37" spans="1:19" ht="12.75">
      <c r="A37">
        <v>-7</v>
      </c>
      <c r="B37">
        <v>9.999999747378752E-05</v>
      </c>
      <c r="C37">
        <v>-7.0060858726501465</v>
      </c>
      <c r="D37">
        <v>0.010099999606609344</v>
      </c>
      <c r="E37">
        <v>-8.396328926086426</v>
      </c>
      <c r="F37">
        <v>0.05009999871253967</v>
      </c>
      <c r="G37">
        <v>-12.17536449432373</v>
      </c>
      <c r="H37">
        <v>0.0900999903678894</v>
      </c>
      <c r="I37">
        <v>-11.039567947387695</v>
      </c>
      <c r="J37">
        <v>0.18010000884532928</v>
      </c>
      <c r="K37">
        <v>-11.586915016174316</v>
      </c>
      <c r="L37">
        <v>0.26010003685951233</v>
      </c>
      <c r="M37">
        <v>-11.787195205688477</v>
      </c>
      <c r="N37">
        <v>0.3300999701023102</v>
      </c>
      <c r="O37">
        <v>-11.532422065734863</v>
      </c>
      <c r="P37">
        <v>0.46009984612464905</v>
      </c>
      <c r="Q37">
        <v>-11.585906982421875</v>
      </c>
      <c r="R37">
        <v>0.13009998202323914</v>
      </c>
      <c r="S37">
        <v>-11.642060279846191</v>
      </c>
    </row>
    <row r="38" spans="1:19" ht="12.75">
      <c r="A38">
        <v>-8</v>
      </c>
      <c r="B38">
        <v>9.999999747378752E-05</v>
      </c>
      <c r="C38">
        <v>-8.007664680480957</v>
      </c>
      <c r="D38">
        <v>0.010099999606609344</v>
      </c>
      <c r="E38">
        <v>-10.356864929199219</v>
      </c>
      <c r="F38">
        <v>0.03009999915957451</v>
      </c>
      <c r="G38">
        <v>-11.198389053344727</v>
      </c>
      <c r="H38">
        <v>0.060099996626377106</v>
      </c>
      <c r="I38">
        <v>-11.250027656555176</v>
      </c>
      <c r="J38">
        <v>0.1200999841094017</v>
      </c>
      <c r="K38">
        <v>-11.610479354858398</v>
      </c>
      <c r="L38">
        <v>0.17010000348091125</v>
      </c>
      <c r="M38">
        <v>-11.484481811523438</v>
      </c>
      <c r="N38">
        <v>0.2201000303030014</v>
      </c>
      <c r="O38">
        <v>-11.60966968536377</v>
      </c>
      <c r="P38">
        <v>0.3100999891757965</v>
      </c>
      <c r="Q38">
        <v>-12.038147926330566</v>
      </c>
      <c r="R38">
        <v>0.0900999903678894</v>
      </c>
      <c r="S38">
        <v>-12.173828125</v>
      </c>
    </row>
    <row r="39" spans="1:19" ht="12.75">
      <c r="A39">
        <v>-9</v>
      </c>
      <c r="B39">
        <v>9.999999747378752E-05</v>
      </c>
      <c r="C39">
        <v>-9.009285926818848</v>
      </c>
      <c r="D39">
        <v>9.999999747378752E-05</v>
      </c>
      <c r="E39">
        <v>-9.005398750305176</v>
      </c>
      <c r="F39">
        <v>0.020099999383091927</v>
      </c>
      <c r="G39">
        <v>-11.465287208557129</v>
      </c>
      <c r="H39">
        <v>0.04010000079870224</v>
      </c>
      <c r="I39">
        <v>-11.469386100769043</v>
      </c>
      <c r="J39">
        <v>0.08009999245405197</v>
      </c>
      <c r="K39">
        <v>-11.70904541015625</v>
      </c>
      <c r="L39">
        <v>0.11009998619556427</v>
      </c>
      <c r="M39">
        <v>-11.391427040100098</v>
      </c>
      <c r="N39">
        <v>0.1500999927520752</v>
      </c>
      <c r="O39">
        <v>-11.996191024780273</v>
      </c>
      <c r="P39">
        <v>0.20010001957416534</v>
      </c>
      <c r="Q39">
        <v>-11.559205055236816</v>
      </c>
      <c r="R39">
        <v>0.060099996626377106</v>
      </c>
      <c r="S39">
        <v>-12.081493377685547</v>
      </c>
    </row>
    <row r="40" spans="1:19" ht="12.75">
      <c r="A40">
        <v>-10</v>
      </c>
      <c r="B40">
        <v>9.999999747378752E-05</v>
      </c>
      <c r="C40">
        <v>-10.010920524597168</v>
      </c>
      <c r="D40">
        <v>9.999999747378752E-05</v>
      </c>
      <c r="E40">
        <v>-10.006526947021484</v>
      </c>
      <c r="F40">
        <v>0.010099999606609344</v>
      </c>
      <c r="G40">
        <v>-11.150384902954102</v>
      </c>
      <c r="H40">
        <v>0.03009999915957451</v>
      </c>
      <c r="I40">
        <v>-12.446405410766602</v>
      </c>
      <c r="J40">
        <v>0.05009999871253967</v>
      </c>
      <c r="K40">
        <v>-11.80988883972168</v>
      </c>
      <c r="L40">
        <v>0.07009999454021454</v>
      </c>
      <c r="M40">
        <v>-11.730252265930176</v>
      </c>
      <c r="N40">
        <v>0.0900999903678894</v>
      </c>
      <c r="O40">
        <v>-11.802350044250488</v>
      </c>
      <c r="P40">
        <v>0.13009998202323914</v>
      </c>
      <c r="Q40">
        <v>-12.17764663696289</v>
      </c>
      <c r="R40">
        <v>0.04010000079870224</v>
      </c>
      <c r="S40">
        <v>-12.283549308776855</v>
      </c>
    </row>
    <row r="41" spans="1:19" ht="12.75">
      <c r="A41">
        <v>-11</v>
      </c>
      <c r="B41">
        <v>9.999999747378752E-05</v>
      </c>
      <c r="C41">
        <v>-11.012578964233398</v>
      </c>
      <c r="D41">
        <v>9.999999747378752E-05</v>
      </c>
      <c r="E41">
        <v>-11.007756233215332</v>
      </c>
      <c r="F41">
        <v>0.010099999606609344</v>
      </c>
      <c r="G41">
        <v>-12.795330047607422</v>
      </c>
      <c r="H41">
        <v>0.020099999383091927</v>
      </c>
      <c r="I41">
        <v>-13.05593490600586</v>
      </c>
      <c r="J41">
        <v>0.03009999915957451</v>
      </c>
      <c r="K41">
        <v>-12.218008041381836</v>
      </c>
      <c r="L41">
        <v>0.04010000079870224</v>
      </c>
      <c r="M41">
        <v>-12.097268104553223</v>
      </c>
      <c r="N41">
        <v>0.05009999871253967</v>
      </c>
      <c r="O41">
        <v>-12.113298416137695</v>
      </c>
      <c r="P41">
        <v>0.07009999454021454</v>
      </c>
      <c r="Q41">
        <v>-12.26445484161377</v>
      </c>
      <c r="R41">
        <v>0.020099999383091927</v>
      </c>
      <c r="S41">
        <v>-12.027359962463379</v>
      </c>
    </row>
    <row r="42" spans="1:19" ht="12.75">
      <c r="A42">
        <v>-12</v>
      </c>
      <c r="B42">
        <v>9.999999747378752E-05</v>
      </c>
      <c r="C42">
        <v>-12.014395713806152</v>
      </c>
      <c r="D42">
        <v>9.999999747378752E-05</v>
      </c>
      <c r="E42">
        <v>-12.009261131286621</v>
      </c>
      <c r="F42">
        <v>9.999999747378752E-05</v>
      </c>
      <c r="G42">
        <v>-12.004841804504395</v>
      </c>
      <c r="H42">
        <v>0.010099999606609344</v>
      </c>
      <c r="I42">
        <v>-12.956177711486816</v>
      </c>
      <c r="J42">
        <v>0.010099999606609344</v>
      </c>
      <c r="K42">
        <v>-12.364046096801758</v>
      </c>
      <c r="L42">
        <v>0.020099999383091927</v>
      </c>
      <c r="M42">
        <v>-12.745458602905273</v>
      </c>
      <c r="N42">
        <v>0.020099999383091927</v>
      </c>
      <c r="O42">
        <v>-12.537574768066406</v>
      </c>
      <c r="P42">
        <v>0.03009999915957451</v>
      </c>
      <c r="Q42">
        <v>-12.749137878417969</v>
      </c>
      <c r="R42">
        <v>0.010099999606609344</v>
      </c>
      <c r="S42">
        <v>-12.58346176147461</v>
      </c>
    </row>
    <row r="43" spans="1:19" ht="12.75">
      <c r="A43">
        <v>-13</v>
      </c>
      <c r="B43">
        <v>9.999999747378752E-05</v>
      </c>
      <c r="C43">
        <v>-13.017391204833984</v>
      </c>
      <c r="D43">
        <v>9.999999747378752E-05</v>
      </c>
      <c r="E43">
        <v>-13.012184143066406</v>
      </c>
      <c r="F43">
        <v>9.999999747378752E-05</v>
      </c>
      <c r="G43">
        <v>-13.007543563842773</v>
      </c>
      <c r="H43">
        <v>9.999999747378752E-05</v>
      </c>
      <c r="I43">
        <v>-13.005563735961914</v>
      </c>
      <c r="J43">
        <v>9.999999747378752E-05</v>
      </c>
      <c r="K43">
        <v>-13.004526138305664</v>
      </c>
      <c r="L43">
        <v>9.999999747378752E-05</v>
      </c>
      <c r="M43">
        <v>-13.004137992858887</v>
      </c>
      <c r="N43">
        <v>9.999999747378752E-05</v>
      </c>
      <c r="O43">
        <v>-13.003913879394531</v>
      </c>
      <c r="P43">
        <v>0.010099999606609344</v>
      </c>
      <c r="Q43">
        <v>-13.761198997497559</v>
      </c>
      <c r="R43">
        <v>9.999999747378752E-05</v>
      </c>
      <c r="S43">
        <v>-13.004975318908691</v>
      </c>
    </row>
    <row r="44" spans="1:19" ht="12.75">
      <c r="A44">
        <v>-14</v>
      </c>
      <c r="B44">
        <v>9.999999747378752E-05</v>
      </c>
      <c r="C44">
        <v>-14.031387329101562</v>
      </c>
      <c r="D44">
        <v>9.999999747378752E-05</v>
      </c>
      <c r="E44">
        <v>-14.02770709991455</v>
      </c>
      <c r="F44">
        <v>9.999999747378752E-05</v>
      </c>
      <c r="G44">
        <v>-14.024056434631348</v>
      </c>
      <c r="H44">
        <v>9.999999747378752E-05</v>
      </c>
      <c r="I44">
        <v>-14.022525787353516</v>
      </c>
      <c r="J44">
        <v>9.999999747378752E-05</v>
      </c>
      <c r="K44">
        <v>-14.021943092346191</v>
      </c>
      <c r="L44">
        <v>9.999999747378752E-05</v>
      </c>
      <c r="M44">
        <v>-14.021533966064453</v>
      </c>
      <c r="N44">
        <v>9.999999747378752E-05</v>
      </c>
      <c r="O44">
        <v>-14.021662712097168</v>
      </c>
      <c r="P44">
        <v>9.999999747378752E-05</v>
      </c>
      <c r="Q44">
        <v>-14.019338607788086</v>
      </c>
      <c r="R44">
        <v>9.999999747378752E-05</v>
      </c>
      <c r="S44">
        <v>-14.022234916687012</v>
      </c>
    </row>
    <row r="45" spans="1:19" ht="12.75">
      <c r="A45">
        <v>-15</v>
      </c>
      <c r="B45">
        <v>9.999999747378752E-05</v>
      </c>
      <c r="C45">
        <v>-17.0428409576416</v>
      </c>
      <c r="F45">
        <v>9.999999747378752E-05</v>
      </c>
      <c r="G45">
        <v>-16.295743942260742</v>
      </c>
      <c r="H45">
        <v>9.999999747378752E-05</v>
      </c>
      <c r="I45">
        <v>-16.28968620300293</v>
      </c>
      <c r="N45">
        <v>9.999999747378752E-05</v>
      </c>
      <c r="O45">
        <v>-17.05252456665039</v>
      </c>
      <c r="R45">
        <v>9.999999747378752E-05</v>
      </c>
      <c r="S45">
        <v>-19.560684204101562</v>
      </c>
    </row>
    <row r="46" spans="2:17" ht="12.75">
      <c r="B46">
        <f>SUM(B30:B45)</f>
        <v>9.831714516149077</v>
      </c>
      <c r="C46">
        <f>SUM(C31:C42)</f>
        <v>-111.91270542144775</v>
      </c>
      <c r="D46">
        <f>SUM(D30:D45)</f>
        <v>10.54161465827201</v>
      </c>
      <c r="E46">
        <f>SUM(E31:E42)</f>
        <v>-118.74410724639893</v>
      </c>
      <c r="F46">
        <f>SUM(F30:F45)</f>
        <v>12.641713223158149</v>
      </c>
      <c r="G46">
        <f>SUM(G31:G42)</f>
        <v>-134.7049322128296</v>
      </c>
      <c r="H46">
        <f>SUM(H30:H45)</f>
        <v>15.9517108207001</v>
      </c>
      <c r="I46">
        <f>SUM(I31:I42)</f>
        <v>-139.54799842834473</v>
      </c>
      <c r="J46">
        <f>SUM(J30:J45)</f>
        <v>21.161670029498055</v>
      </c>
      <c r="K46">
        <f>SUM(K31:K42)</f>
        <v>-141.39308643341064</v>
      </c>
      <c r="L46">
        <f>SUM(L30:L45)</f>
        <v>24.131684145293548</v>
      </c>
      <c r="M46">
        <f>SUM(M31:M42)</f>
        <v>-142.56929874420166</v>
      </c>
      <c r="N46">
        <f>SUM(N30:N45)</f>
        <v>26.56179588710802</v>
      </c>
      <c r="O46">
        <f>SUM(O31:O42)</f>
        <v>-141.4952735900879</v>
      </c>
      <c r="Q46">
        <f>SUM(Q31:Q42)</f>
        <v>-142.40765571594238</v>
      </c>
    </row>
    <row r="48" ht="12.75">
      <c r="A48" t="s">
        <v>101</v>
      </c>
    </row>
    <row r="50" spans="2:3" ht="12.75">
      <c r="B50" t="s">
        <v>102</v>
      </c>
      <c r="C50" t="s">
        <v>103</v>
      </c>
    </row>
    <row r="51" spans="1:3" ht="12.75">
      <c r="A51">
        <v>0.5</v>
      </c>
      <c r="B51">
        <f>23.6*0.06992*(EXP(-0.06992*A51))</f>
        <v>1.5934208201896936</v>
      </c>
      <c r="C51">
        <f>-0.0049*23.6*(EXP(-0.06992*A51))</f>
        <v>-0.11166707692976972</v>
      </c>
    </row>
    <row r="52" spans="1:3" ht="12.75">
      <c r="A52">
        <v>1</v>
      </c>
      <c r="B52">
        <f aca="true" t="shared" si="0" ref="B52:B66">23.6*0.06992*(EXP(-0.06992*A52))</f>
        <v>1.538677320214625</v>
      </c>
      <c r="C52">
        <f aca="true" t="shared" si="1" ref="C52:C66">-0.0049*23.6*(EXP(-0.06992*A52))</f>
        <v>-0.10783064744067024</v>
      </c>
    </row>
    <row r="53" spans="1:3" ht="12.75">
      <c r="A53">
        <v>2</v>
      </c>
      <c r="B53">
        <f t="shared" si="0"/>
        <v>1.4347680010465107</v>
      </c>
      <c r="C53">
        <f t="shared" si="1"/>
        <v>-0.10054867284221829</v>
      </c>
    </row>
    <row r="54" spans="1:3" ht="12.75">
      <c r="A54">
        <v>3</v>
      </c>
      <c r="B54">
        <f t="shared" si="0"/>
        <v>1.337875842960926</v>
      </c>
      <c r="C54">
        <f t="shared" si="1"/>
        <v>-0.09375846153473309</v>
      </c>
    </row>
    <row r="55" spans="1:3" ht="12.75">
      <c r="A55">
        <v>4</v>
      </c>
      <c r="B55">
        <f t="shared" si="0"/>
        <v>1.247526965943524</v>
      </c>
      <c r="C55">
        <f t="shared" si="1"/>
        <v>-0.08742680396343347</v>
      </c>
    </row>
    <row r="56" spans="1:3" ht="12.75">
      <c r="A56">
        <v>5</v>
      </c>
      <c r="B56">
        <f t="shared" si="0"/>
        <v>1.163279491848713</v>
      </c>
      <c r="C56">
        <f t="shared" si="1"/>
        <v>-0.08152273326742983</v>
      </c>
    </row>
    <row r="57" spans="1:3" ht="12.75">
      <c r="A57">
        <v>6</v>
      </c>
      <c r="B57">
        <f t="shared" si="0"/>
        <v>1.084721383262717</v>
      </c>
      <c r="C57">
        <f t="shared" si="1"/>
        <v>-0.07601737382704968</v>
      </c>
    </row>
    <row r="58" spans="1:3" ht="12.75">
      <c r="A58">
        <v>7</v>
      </c>
      <c r="B58">
        <f t="shared" si="0"/>
        <v>1.011468428311641</v>
      </c>
      <c r="C58">
        <f t="shared" si="1"/>
        <v>-0.07088380003900231</v>
      </c>
    </row>
    <row r="59" spans="1:3" ht="12.75">
      <c r="A59">
        <v>8</v>
      </c>
      <c r="B59">
        <f t="shared" si="0"/>
        <v>0.9431623615586423</v>
      </c>
      <c r="C59">
        <f t="shared" si="1"/>
        <v>-0.0660969046286806</v>
      </c>
    </row>
    <row r="60" spans="1:3" ht="12.75">
      <c r="A60">
        <v>9</v>
      </c>
      <c r="B60">
        <f t="shared" si="0"/>
        <v>0.8794691117998955</v>
      </c>
      <c r="C60">
        <f t="shared" si="1"/>
        <v>-0.06163327585554188</v>
      </c>
    </row>
    <row r="61" spans="1:3" ht="12.75">
      <c r="A61">
        <v>10</v>
      </c>
      <c r="B61">
        <f t="shared" si="0"/>
        <v>0.8200771681896742</v>
      </c>
      <c r="C61">
        <f t="shared" si="1"/>
        <v>-0.057471083011004065</v>
      </c>
    </row>
    <row r="62" spans="1:3" ht="12.75">
      <c r="A62">
        <v>11</v>
      </c>
      <c r="B62">
        <f t="shared" si="0"/>
        <v>0.7646960567035973</v>
      </c>
      <c r="C62">
        <f t="shared" si="1"/>
        <v>-0.0535899696488505</v>
      </c>
    </row>
    <row r="63" spans="1:3" ht="12.75">
      <c r="A63">
        <v>12</v>
      </c>
      <c r="B63">
        <f t="shared" si="0"/>
        <v>0.7130549194887268</v>
      </c>
      <c r="C63">
        <f t="shared" si="1"/>
        <v>-0.04997095402595483</v>
      </c>
    </row>
    <row r="64" spans="1:3" ht="12.75">
      <c r="A64">
        <v>13</v>
      </c>
      <c r="B64">
        <f t="shared" si="0"/>
        <v>0.6649011901524075</v>
      </c>
      <c r="C64">
        <f t="shared" si="1"/>
        <v>-0.046596336266401556</v>
      </c>
    </row>
    <row r="65" spans="1:3" ht="12.75">
      <c r="A65">
        <v>14</v>
      </c>
      <c r="B65">
        <f t="shared" si="0"/>
        <v>0.6199993585109503</v>
      </c>
      <c r="C65">
        <f t="shared" si="1"/>
        <v>-0.04344961179496077</v>
      </c>
    </row>
    <row r="66" spans="1:3" ht="12.75">
      <c r="A66">
        <v>15</v>
      </c>
      <c r="B66">
        <f t="shared" si="0"/>
        <v>0.5781298187567969</v>
      </c>
      <c r="C66">
        <f t="shared" si="1"/>
        <v>-0.04051539061653754</v>
      </c>
    </row>
    <row r="68" ht="12.75">
      <c r="A68" t="s">
        <v>137</v>
      </c>
    </row>
    <row r="69" ht="12.75">
      <c r="R69" t="s">
        <v>140</v>
      </c>
    </row>
    <row r="70" spans="1:8" ht="12.75">
      <c r="A70" t="s">
        <v>133</v>
      </c>
      <c r="E70" t="s">
        <v>134</v>
      </c>
      <c r="H70" t="s">
        <v>135</v>
      </c>
    </row>
    <row r="71" ht="12.75">
      <c r="Y71" t="s">
        <v>115</v>
      </c>
    </row>
    <row r="72" spans="1:33" ht="12.75">
      <c r="A72" t="s">
        <v>132</v>
      </c>
      <c r="B72" t="s">
        <v>8</v>
      </c>
      <c r="C72" t="s">
        <v>81</v>
      </c>
      <c r="E72" t="s">
        <v>8</v>
      </c>
      <c r="F72" t="s">
        <v>81</v>
      </c>
      <c r="H72" t="s">
        <v>8</v>
      </c>
      <c r="I72" t="s">
        <v>81</v>
      </c>
      <c r="R72" t="s">
        <v>104</v>
      </c>
      <c r="S72" t="s">
        <v>105</v>
      </c>
      <c r="T72" t="s">
        <v>82</v>
      </c>
      <c r="U72" t="s">
        <v>3</v>
      </c>
      <c r="V72" t="s">
        <v>81</v>
      </c>
      <c r="W72" t="s">
        <v>95</v>
      </c>
      <c r="X72" t="s">
        <v>8</v>
      </c>
      <c r="Y72" t="s">
        <v>118</v>
      </c>
      <c r="Z72" t="s">
        <v>110</v>
      </c>
      <c r="AA72" t="s">
        <v>119</v>
      </c>
      <c r="AB72" t="s">
        <v>120</v>
      </c>
      <c r="AE72" t="s">
        <v>95</v>
      </c>
      <c r="AF72" t="s">
        <v>8</v>
      </c>
      <c r="AG72" t="s">
        <v>81</v>
      </c>
    </row>
    <row r="73" spans="1:33" ht="12.75">
      <c r="A73">
        <v>-0.1</v>
      </c>
      <c r="B73">
        <v>9.190215110778809</v>
      </c>
      <c r="C73">
        <v>-13.667795181274414</v>
      </c>
      <c r="E73">
        <v>8.020188331604004</v>
      </c>
      <c r="F73">
        <v>-11.501558303833008</v>
      </c>
      <c r="H73">
        <v>10.250239372253418</v>
      </c>
      <c r="I73">
        <v>-14.268747329711914</v>
      </c>
      <c r="K73">
        <v>-11.501558303833008</v>
      </c>
      <c r="R73" s="5">
        <v>1995</v>
      </c>
      <c r="S73">
        <v>323</v>
      </c>
      <c r="T73">
        <v>-7.59</v>
      </c>
      <c r="U73">
        <v>-7.61</v>
      </c>
      <c r="V73">
        <v>-11.435976028442383</v>
      </c>
      <c r="W73">
        <v>9.999999747378752E-05</v>
      </c>
      <c r="X73">
        <v>0.14009998738765717</v>
      </c>
      <c r="Y73">
        <v>17.065701905179832</v>
      </c>
      <c r="Z73">
        <v>17.065347908317563</v>
      </c>
      <c r="AA73">
        <v>37.79487147184229</v>
      </c>
      <c r="AB73">
        <v>37.79439652725873</v>
      </c>
      <c r="AE73">
        <v>9.999999747378752E-05</v>
      </c>
      <c r="AF73">
        <v>0.03009999915957451</v>
      </c>
      <c r="AG73">
        <v>-8.211356163024902</v>
      </c>
    </row>
    <row r="74" spans="1:33" ht="12.75">
      <c r="A74">
        <v>-0.5</v>
      </c>
      <c r="B74">
        <v>8.630202293395996</v>
      </c>
      <c r="C74">
        <v>-13.236230850219727</v>
      </c>
      <c r="E74">
        <v>7.350173473358154</v>
      </c>
      <c r="F74">
        <v>-11.270894050598145</v>
      </c>
      <c r="H74">
        <v>9.790228843688965</v>
      </c>
      <c r="I74">
        <v>-13.331624984741211</v>
      </c>
      <c r="K74">
        <v>-11.270894050598145</v>
      </c>
      <c r="R74" s="5">
        <v>1996</v>
      </c>
      <c r="S74">
        <v>78</v>
      </c>
      <c r="T74">
        <v>-0.748</v>
      </c>
      <c r="U74">
        <v>-1.382</v>
      </c>
      <c r="V74">
        <v>-12.972661018371582</v>
      </c>
      <c r="W74">
        <v>0.610099732875824</v>
      </c>
      <c r="X74">
        <v>7.970187664031982</v>
      </c>
      <c r="Y74">
        <v>0.0011002209267085838</v>
      </c>
      <c r="Z74">
        <v>0.0005631502539626965</v>
      </c>
      <c r="AA74">
        <v>0.07002342455482147</v>
      </c>
      <c r="AB74">
        <v>0.04000285549101701</v>
      </c>
      <c r="AE74">
        <v>0.6000997424125671</v>
      </c>
      <c r="AF74">
        <v>6.6801581382751465</v>
      </c>
      <c r="AG74">
        <v>-10.528546333312988</v>
      </c>
    </row>
    <row r="75" spans="1:33" ht="12.75">
      <c r="A75">
        <v>-1</v>
      </c>
      <c r="B75">
        <v>6.6701579093933105</v>
      </c>
      <c r="C75">
        <v>-12.76871109008789</v>
      </c>
      <c r="D75">
        <v>-1</v>
      </c>
      <c r="E75">
        <v>4.500108242034912</v>
      </c>
      <c r="F75">
        <v>-9.844395637512207</v>
      </c>
      <c r="H75">
        <v>9.020211219787598</v>
      </c>
      <c r="I75">
        <v>-13.611512184143066</v>
      </c>
      <c r="K75">
        <v>-9.844395637512207</v>
      </c>
      <c r="R75" s="5">
        <v>1997</v>
      </c>
      <c r="S75">
        <v>125</v>
      </c>
      <c r="T75">
        <v>-1.59</v>
      </c>
      <c r="U75">
        <v>-2.81</v>
      </c>
      <c r="V75">
        <v>-11.212676048278809</v>
      </c>
      <c r="W75">
        <v>0.9400994181632996</v>
      </c>
      <c r="X75">
        <v>3.470097064971924</v>
      </c>
      <c r="Y75">
        <v>0.06294892288009057</v>
      </c>
      <c r="Z75">
        <v>0.038150771785572246</v>
      </c>
      <c r="AA75">
        <v>0.8815251835926241</v>
      </c>
      <c r="AB75">
        <v>0.6090742871565746</v>
      </c>
      <c r="AE75">
        <v>0.8100995421409607</v>
      </c>
      <c r="AF75">
        <v>2.120098352432251</v>
      </c>
      <c r="AG75">
        <v>-9.609622955322266</v>
      </c>
    </row>
    <row r="76" spans="1:33" ht="12.75">
      <c r="A76">
        <v>-2</v>
      </c>
      <c r="B76">
        <v>2.360098123550415</v>
      </c>
      <c r="C76">
        <v>-11.888232231140137</v>
      </c>
      <c r="D76">
        <v>-2</v>
      </c>
      <c r="E76">
        <v>1.3700990676879883</v>
      </c>
      <c r="F76">
        <v>-8.973867416381836</v>
      </c>
      <c r="H76">
        <v>6.1901469230651855</v>
      </c>
      <c r="I76">
        <v>-13.213504791259766</v>
      </c>
      <c r="K76">
        <v>-8.973867416381836</v>
      </c>
      <c r="R76" s="5">
        <v>1997</v>
      </c>
      <c r="S76">
        <v>145</v>
      </c>
      <c r="T76">
        <v>-2.08</v>
      </c>
      <c r="U76">
        <v>-3.3</v>
      </c>
      <c r="V76">
        <v>-11.082168579101562</v>
      </c>
      <c r="W76">
        <v>0.7600995898246765</v>
      </c>
      <c r="X76">
        <v>2.2000982761383057</v>
      </c>
      <c r="Y76">
        <v>0.15912325234777036</v>
      </c>
      <c r="Z76">
        <v>0.11331026701876246</v>
      </c>
      <c r="AA76">
        <v>1.9706181698048608</v>
      </c>
      <c r="AB76">
        <v>1.5720265666757771</v>
      </c>
      <c r="AE76">
        <v>0.5900997519493103</v>
      </c>
      <c r="AF76">
        <v>1.2900991439819336</v>
      </c>
      <c r="AG76">
        <v>-9.155433654785156</v>
      </c>
    </row>
    <row r="77" spans="1:33" ht="12.75">
      <c r="A77">
        <v>-3</v>
      </c>
      <c r="B77">
        <v>1.140099287033081</v>
      </c>
      <c r="C77">
        <v>-11.434840202331543</v>
      </c>
      <c r="D77">
        <v>-3</v>
      </c>
      <c r="E77">
        <v>0.6400997042655945</v>
      </c>
      <c r="F77">
        <v>-9.830231666564941</v>
      </c>
      <c r="H77">
        <v>3.5400969982147217</v>
      </c>
      <c r="I77">
        <v>-12.585121154785156</v>
      </c>
      <c r="K77">
        <v>-9.830231666564941</v>
      </c>
      <c r="R77" s="5">
        <v>1997</v>
      </c>
      <c r="S77">
        <v>162</v>
      </c>
      <c r="T77">
        <v>-3.02</v>
      </c>
      <c r="U77">
        <v>-3.24</v>
      </c>
      <c r="V77">
        <v>-10.747188568115234</v>
      </c>
      <c r="W77">
        <v>0.11009998619556427</v>
      </c>
      <c r="X77">
        <v>1.1200993061065674</v>
      </c>
      <c r="Y77">
        <v>0.14274603404298425</v>
      </c>
      <c r="Z77">
        <v>0.13593757327400313</v>
      </c>
      <c r="AA77">
        <v>3.0817058234003047</v>
      </c>
      <c r="AB77">
        <v>2.9979809893518783</v>
      </c>
      <c r="AE77">
        <v>0.0900999903678894</v>
      </c>
      <c r="AF77">
        <v>0.610099732875824</v>
      </c>
      <c r="AG77">
        <v>-8.111729621887207</v>
      </c>
    </row>
    <row r="78" spans="1:33" ht="12.75">
      <c r="A78">
        <v>-4</v>
      </c>
      <c r="B78">
        <v>0.6500996947288513</v>
      </c>
      <c r="C78">
        <v>-10.92849063873291</v>
      </c>
      <c r="D78">
        <v>-4</v>
      </c>
      <c r="E78">
        <v>0.35009995102882385</v>
      </c>
      <c r="F78">
        <v>-9.316976547241211</v>
      </c>
      <c r="H78">
        <v>2.1400983333587646</v>
      </c>
      <c r="I78">
        <v>-11.944686889648438</v>
      </c>
      <c r="K78">
        <v>-9.316976547241211</v>
      </c>
      <c r="R78" s="5">
        <v>1997</v>
      </c>
      <c r="S78">
        <v>190</v>
      </c>
      <c r="T78">
        <v>-4.72</v>
      </c>
      <c r="U78">
        <v>-5.47</v>
      </c>
      <c r="V78">
        <v>-10.965494155883789</v>
      </c>
      <c r="W78">
        <v>0.1500999927520752</v>
      </c>
      <c r="X78">
        <v>0.46009984612464905</v>
      </c>
      <c r="Y78">
        <v>2.7420016024177873</v>
      </c>
      <c r="Z78">
        <v>2.6342135268460742</v>
      </c>
      <c r="AA78">
        <v>14.598842857753391</v>
      </c>
      <c r="AB78">
        <v>14.257565908535053</v>
      </c>
      <c r="AE78">
        <v>0.10009998828172684</v>
      </c>
      <c r="AF78">
        <v>0.2201000303030014</v>
      </c>
      <c r="AG78">
        <v>-8.5744047164917</v>
      </c>
    </row>
    <row r="79" spans="1:33" ht="12.75">
      <c r="A79">
        <v>-5</v>
      </c>
      <c r="B79">
        <v>0.41009989380836487</v>
      </c>
      <c r="C79">
        <v>-11.45712661743164</v>
      </c>
      <c r="D79">
        <v>-5</v>
      </c>
      <c r="E79">
        <v>0.21010002493858337</v>
      </c>
      <c r="F79">
        <v>-9.498193740844727</v>
      </c>
      <c r="H79">
        <v>1.3800990581512451</v>
      </c>
      <c r="I79">
        <v>-12.225050926208496</v>
      </c>
      <c r="K79">
        <v>-9.498193740844727</v>
      </c>
      <c r="R79" s="5">
        <v>1997</v>
      </c>
      <c r="S79">
        <v>219</v>
      </c>
      <c r="T79">
        <v>-5.39</v>
      </c>
      <c r="U79">
        <v>-6.14</v>
      </c>
      <c r="V79">
        <v>-10.891077995300293</v>
      </c>
      <c r="W79">
        <v>0.11009998619556427</v>
      </c>
      <c r="X79">
        <v>0.340099960565567</v>
      </c>
      <c r="Y79">
        <v>5.0166385278136545</v>
      </c>
      <c r="Z79">
        <v>4.884526228684738</v>
      </c>
      <c r="AA79">
        <v>20.160020611539075</v>
      </c>
      <c r="AB79">
        <v>19.840872047398463</v>
      </c>
      <c r="AE79">
        <v>0.07009999454021454</v>
      </c>
      <c r="AF79">
        <v>0.1500999927520752</v>
      </c>
      <c r="AG79">
        <v>-8.427948951721191</v>
      </c>
    </row>
    <row r="80" spans="1:33" ht="12.75">
      <c r="A80">
        <v>-6</v>
      </c>
      <c r="B80">
        <v>0.27010002732276917</v>
      </c>
      <c r="C80">
        <v>-11.629476547241211</v>
      </c>
      <c r="D80">
        <v>-6</v>
      </c>
      <c r="E80">
        <v>0.13009998202323914</v>
      </c>
      <c r="F80">
        <v>-9.613909721374512</v>
      </c>
      <c r="H80">
        <v>0.9200994372367859</v>
      </c>
      <c r="I80">
        <v>-12.263838768005371</v>
      </c>
      <c r="K80">
        <v>-9.613909721374512</v>
      </c>
      <c r="R80" s="5">
        <v>1997</v>
      </c>
      <c r="S80">
        <v>245</v>
      </c>
      <c r="T80">
        <v>-6.57</v>
      </c>
      <c r="U80">
        <v>-7.07</v>
      </c>
      <c r="V80">
        <v>-11.215447425842285</v>
      </c>
      <c r="W80">
        <v>0.060099996626377106</v>
      </c>
      <c r="X80">
        <v>0.21010002493858337</v>
      </c>
      <c r="Y80">
        <v>11.653093957026439</v>
      </c>
      <c r="Z80">
        <v>11.503421085422183</v>
      </c>
      <c r="AA80">
        <v>30.969717394977746</v>
      </c>
      <c r="AB80">
        <v>30.725048439172042</v>
      </c>
      <c r="AE80">
        <v>0.03009999915957451</v>
      </c>
      <c r="AF80">
        <v>0.07009999454021454</v>
      </c>
      <c r="AG80">
        <v>-8.020358085632324</v>
      </c>
    </row>
    <row r="81" spans="1:33" ht="12.75">
      <c r="A81">
        <v>-7</v>
      </c>
      <c r="B81">
        <v>0.18010000884532928</v>
      </c>
      <c r="C81">
        <v>-11.570066452026367</v>
      </c>
      <c r="D81">
        <v>-7</v>
      </c>
      <c r="E81">
        <v>0.08009999245405197</v>
      </c>
      <c r="F81">
        <v>-9.582317352294922</v>
      </c>
      <c r="H81">
        <v>0.6200997233390808</v>
      </c>
      <c r="I81">
        <v>-12.131718635559082</v>
      </c>
      <c r="K81">
        <v>-9.582317352294922</v>
      </c>
      <c r="R81" s="5">
        <v>1997</v>
      </c>
      <c r="S81">
        <v>268</v>
      </c>
      <c r="T81">
        <v>-7.31</v>
      </c>
      <c r="U81">
        <v>-7.39</v>
      </c>
      <c r="V81">
        <v>-11.714486122131348</v>
      </c>
      <c r="W81">
        <v>0.010099999606609344</v>
      </c>
      <c r="X81">
        <v>0.16009999811649323</v>
      </c>
      <c r="Y81">
        <v>14.707105603751602</v>
      </c>
      <c r="Z81">
        <v>14.676070323460522</v>
      </c>
      <c r="AA81">
        <v>35.146525448272</v>
      </c>
      <c r="AB81">
        <v>35.100880377733226</v>
      </c>
      <c r="AE81">
        <v>9.999999747378752E-05</v>
      </c>
      <c r="AF81">
        <v>0.04010000079870224</v>
      </c>
      <c r="AG81">
        <v>-8.182104110717773</v>
      </c>
    </row>
    <row r="82" spans="1:33" ht="12.75">
      <c r="A82">
        <v>-8</v>
      </c>
      <c r="B82">
        <v>0.1200999841094017</v>
      </c>
      <c r="C82">
        <v>-11.619596481323242</v>
      </c>
      <c r="D82">
        <v>-8</v>
      </c>
      <c r="E82">
        <v>0.05009999871253967</v>
      </c>
      <c r="F82">
        <v>-9.836935043334961</v>
      </c>
      <c r="H82">
        <v>0.4200998842716217</v>
      </c>
      <c r="I82">
        <v>-12.468831062316895</v>
      </c>
      <c r="K82">
        <v>-9.836935043334961</v>
      </c>
      <c r="R82" s="5">
        <v>1997</v>
      </c>
      <c r="S82">
        <v>289</v>
      </c>
      <c r="T82">
        <v>-8.23</v>
      </c>
      <c r="U82">
        <v>-7.83</v>
      </c>
      <c r="V82">
        <v>-11.720226287841797</v>
      </c>
      <c r="W82">
        <v>0.010099999606609344</v>
      </c>
      <c r="X82">
        <v>0.11009998619556427</v>
      </c>
      <c r="Y82">
        <v>27.040745007390765</v>
      </c>
      <c r="Z82">
        <v>26.986194251805795</v>
      </c>
      <c r="AA82">
        <v>46.57525879622738</v>
      </c>
      <c r="AB82">
        <v>46.51671658287088</v>
      </c>
      <c r="AE82">
        <v>9.999999747378752E-05</v>
      </c>
      <c r="AF82">
        <v>0.020099999383091927</v>
      </c>
      <c r="AG82">
        <v>-8.829375267028809</v>
      </c>
    </row>
    <row r="83" spans="1:33" ht="12.75">
      <c r="A83">
        <v>-9</v>
      </c>
      <c r="B83">
        <v>0.08009999245405197</v>
      </c>
      <c r="C83">
        <v>-11.717156410217285</v>
      </c>
      <c r="D83">
        <v>-9</v>
      </c>
      <c r="E83">
        <v>0.03009999915957451</v>
      </c>
      <c r="F83">
        <v>-10.345787048339844</v>
      </c>
      <c r="H83">
        <v>0.27010002732276917</v>
      </c>
      <c r="I83">
        <v>-12.112483978271484</v>
      </c>
      <c r="K83">
        <v>-10.345787048339844</v>
      </c>
      <c r="R83" s="5">
        <v>1997</v>
      </c>
      <c r="S83">
        <v>312</v>
      </c>
      <c r="T83">
        <v>-8.13</v>
      </c>
      <c r="U83">
        <v>-8.62</v>
      </c>
      <c r="V83">
        <v>-11.413232803344727</v>
      </c>
      <c r="W83">
        <v>0.03009999915957451</v>
      </c>
      <c r="X83">
        <v>0.11009998619556427</v>
      </c>
      <c r="Y83">
        <v>31.41028017090526</v>
      </c>
      <c r="Z83">
        <v>31.275015671612316</v>
      </c>
      <c r="AA83">
        <v>48.36289475320097</v>
      </c>
      <c r="AB83">
        <v>50.55098588479326</v>
      </c>
      <c r="AE83">
        <v>0.010099999606609344</v>
      </c>
      <c r="AF83">
        <v>0.010099999606609344</v>
      </c>
      <c r="AG83">
        <v>-8.302324295043945</v>
      </c>
    </row>
    <row r="84" spans="1:33" ht="12.75">
      <c r="A84">
        <v>-10</v>
      </c>
      <c r="B84">
        <v>0.05009999871253967</v>
      </c>
      <c r="C84">
        <v>-11.79106330871582</v>
      </c>
      <c r="D84">
        <v>-10</v>
      </c>
      <c r="E84">
        <v>0.010099999606609344</v>
      </c>
      <c r="F84">
        <v>-10.380942344665527</v>
      </c>
      <c r="H84">
        <v>0.17010000348091125</v>
      </c>
      <c r="I84">
        <v>-12.267311096191406</v>
      </c>
      <c r="K84">
        <v>-10.380942344665527</v>
      </c>
      <c r="R84" s="5">
        <v>1997</v>
      </c>
      <c r="S84">
        <v>328</v>
      </c>
      <c r="T84">
        <v>-1.73</v>
      </c>
      <c r="U84">
        <v>-2.58</v>
      </c>
      <c r="V84">
        <v>-11.4733304977417</v>
      </c>
      <c r="W84">
        <v>0.46009984612464905</v>
      </c>
      <c r="X84">
        <v>2.9400975704193115</v>
      </c>
      <c r="Y84">
        <v>31.563986173656676</v>
      </c>
      <c r="Z84">
        <v>31.373293203202945</v>
      </c>
      <c r="AA84">
        <v>8.479630198855014</v>
      </c>
      <c r="AB84">
        <v>50.8597198021001</v>
      </c>
      <c r="AE84">
        <v>0.4700998365879059</v>
      </c>
      <c r="AF84">
        <v>1.8000986576080322</v>
      </c>
      <c r="AG84">
        <v>-8.794914245605469</v>
      </c>
    </row>
    <row r="85" spans="1:33" ht="12.75">
      <c r="A85">
        <v>-11</v>
      </c>
      <c r="B85">
        <v>0.03009999915957451</v>
      </c>
      <c r="C85">
        <v>-12.228620529174805</v>
      </c>
      <c r="D85">
        <v>-11</v>
      </c>
      <c r="E85">
        <v>9.999999747378752E-05</v>
      </c>
      <c r="F85">
        <v>-11.004583358764648</v>
      </c>
      <c r="H85">
        <v>0.10009998828172684</v>
      </c>
      <c r="I85">
        <v>-12.625713348388672</v>
      </c>
      <c r="K85">
        <v>-11.004583358764648</v>
      </c>
      <c r="R85" s="5">
        <v>1997</v>
      </c>
      <c r="S85">
        <v>312</v>
      </c>
      <c r="T85">
        <v>-10.49</v>
      </c>
      <c r="U85">
        <v>-11.15</v>
      </c>
      <c r="V85">
        <v>-11.448328971862793</v>
      </c>
      <c r="W85">
        <v>0.020099999383091927</v>
      </c>
      <c r="X85">
        <v>0.03009999915957451</v>
      </c>
      <c r="Y85">
        <v>80.62687454390043</v>
      </c>
      <c r="Z85">
        <v>79.98354145367995</v>
      </c>
      <c r="AA85">
        <v>77.51962297306063</v>
      </c>
      <c r="AB85">
        <v>76.37537348757432</v>
      </c>
      <c r="AE85">
        <v>9.999999747378752E-05</v>
      </c>
      <c r="AF85">
        <v>9.999999747378752E-05</v>
      </c>
      <c r="AG85">
        <v>-10.52981185913086</v>
      </c>
    </row>
    <row r="86" spans="1:33" ht="12.75">
      <c r="A86">
        <v>-12</v>
      </c>
      <c r="B86">
        <v>0.010099999606609344</v>
      </c>
      <c r="C86">
        <v>-12.379799842834473</v>
      </c>
      <c r="D86">
        <v>-12</v>
      </c>
      <c r="E86">
        <v>9.999999747378752E-05</v>
      </c>
      <c r="F86">
        <v>-12.165937423706055</v>
      </c>
      <c r="H86">
        <v>0.05009999871253967</v>
      </c>
      <c r="I86">
        <v>-13.446429252624512</v>
      </c>
      <c r="K86">
        <v>-12.165937423706055</v>
      </c>
      <c r="R86" s="5">
        <v>1998</v>
      </c>
      <c r="S86" s="6">
        <v>36545</v>
      </c>
      <c r="T86">
        <v>-0.49</v>
      </c>
      <c r="U86">
        <v>-1.46</v>
      </c>
      <c r="V86">
        <v>-13.353452682495117</v>
      </c>
      <c r="W86">
        <v>0.9500994086265564</v>
      </c>
      <c r="X86">
        <v>8.650202751159668</v>
      </c>
      <c r="Y86">
        <v>0.0014723365466484672</v>
      </c>
      <c r="Z86">
        <v>0.0005302388435102223</v>
      </c>
      <c r="AA86">
        <v>0.03533003087736741</v>
      </c>
      <c r="AB86">
        <v>0.010632603738924828</v>
      </c>
      <c r="AE86">
        <v>0.9500994086265564</v>
      </c>
      <c r="AF86">
        <v>7.7801833152771</v>
      </c>
      <c r="AG86">
        <v>-10.776947021484375</v>
      </c>
    </row>
    <row r="87" spans="11:33" ht="12.75">
      <c r="K87">
        <v>-14.043794631958008</v>
      </c>
      <c r="R87" s="5">
        <v>1998</v>
      </c>
      <c r="S87" s="6">
        <v>36678</v>
      </c>
      <c r="T87">
        <v>-0.48</v>
      </c>
      <c r="U87">
        <v>-1.46</v>
      </c>
      <c r="V87">
        <v>-13.72500228881836</v>
      </c>
      <c r="W87">
        <v>0.9600993990898132</v>
      </c>
      <c r="X87">
        <v>8.67020320892334</v>
      </c>
      <c r="Y87">
        <v>0.0024656502099262845</v>
      </c>
      <c r="Z87">
        <v>0.0008449901852558561</v>
      </c>
      <c r="AA87">
        <v>0.038793160070182964</v>
      </c>
      <c r="AB87">
        <v>0.032698238825124015</v>
      </c>
      <c r="AE87">
        <v>0.9600993990898132</v>
      </c>
      <c r="AF87">
        <v>7.810184001922607</v>
      </c>
      <c r="AG87">
        <v>-11.159167289733887</v>
      </c>
    </row>
    <row r="88" ht="12.75">
      <c r="R88" s="5"/>
    </row>
    <row r="89" ht="12.75">
      <c r="R89" s="5"/>
    </row>
    <row r="90" ht="12.75">
      <c r="R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 t="s">
        <v>107</v>
      </c>
    </row>
    <row r="100" spans="1:15" ht="12.75">
      <c r="A100" s="5"/>
      <c r="B100" t="s">
        <v>136</v>
      </c>
      <c r="O100" t="s">
        <v>139</v>
      </c>
    </row>
    <row r="101" spans="3:16" ht="12.75">
      <c r="C101" t="s">
        <v>50</v>
      </c>
      <c r="P101" t="s">
        <v>50</v>
      </c>
    </row>
    <row r="102" spans="3:19" ht="12.75">
      <c r="C102" t="s">
        <v>55</v>
      </c>
      <c r="D102" t="s">
        <v>56</v>
      </c>
      <c r="E102" t="s">
        <v>57</v>
      </c>
      <c r="F102" t="s">
        <v>58</v>
      </c>
      <c r="P102" t="s">
        <v>55</v>
      </c>
      <c r="Q102" t="s">
        <v>56</v>
      </c>
      <c r="R102" t="s">
        <v>57</v>
      </c>
      <c r="S102" t="s">
        <v>58</v>
      </c>
    </row>
    <row r="103" spans="3:18" ht="12.75">
      <c r="C103">
        <v>1</v>
      </c>
      <c r="D103">
        <v>3.999499797821045</v>
      </c>
      <c r="E103">
        <v>3.999499797821045</v>
      </c>
      <c r="P103">
        <v>1</v>
      </c>
      <c r="Q103">
        <v>3.999499797821045</v>
      </c>
      <c r="R103">
        <v>3.999499797821045</v>
      </c>
    </row>
    <row r="104" spans="3:28" ht="12.75">
      <c r="C104">
        <v>3</v>
      </c>
      <c r="D104">
        <v>4.000010967254639</v>
      </c>
      <c r="E104">
        <v>4.000010967254639</v>
      </c>
      <c r="F104">
        <v>1752140800</v>
      </c>
      <c r="H104">
        <f>(1/E103)+(1/D103)+(1/D104)+(1/E104)+(1/F104)</f>
        <v>1.000061162759826</v>
      </c>
      <c r="P104">
        <v>3</v>
      </c>
      <c r="Q104">
        <v>4.000010967254639</v>
      </c>
      <c r="R104">
        <v>4.000010967254639</v>
      </c>
      <c r="S104">
        <v>1752140800</v>
      </c>
      <c r="U104">
        <f>(1/R103)+(1/Q103)+(1/Q104)+(1/R104)+(1/S104)</f>
        <v>1.000061162759826</v>
      </c>
      <c r="AB104" t="s">
        <v>138</v>
      </c>
    </row>
    <row r="106" spans="2:35" ht="12.75">
      <c r="B106" t="s">
        <v>51</v>
      </c>
      <c r="I106" t="s">
        <v>108</v>
      </c>
      <c r="O106" t="s">
        <v>51</v>
      </c>
      <c r="V106" t="s">
        <v>108</v>
      </c>
      <c r="AB106" t="s">
        <v>51</v>
      </c>
      <c r="AI106" t="s">
        <v>108</v>
      </c>
    </row>
    <row r="107" spans="2:70" ht="12.75">
      <c r="B107" t="s">
        <v>1</v>
      </c>
      <c r="C107" t="s">
        <v>55</v>
      </c>
      <c r="D107" t="s">
        <v>56</v>
      </c>
      <c r="E107" t="s">
        <v>57</v>
      </c>
      <c r="F107" t="s">
        <v>59</v>
      </c>
      <c r="G107" t="s">
        <v>60</v>
      </c>
      <c r="H107" t="s">
        <v>114</v>
      </c>
      <c r="I107" t="s">
        <v>109</v>
      </c>
      <c r="J107" t="s">
        <v>110</v>
      </c>
      <c r="K107" t="s">
        <v>111</v>
      </c>
      <c r="L107" t="s">
        <v>112</v>
      </c>
      <c r="M107" t="s">
        <v>113</v>
      </c>
      <c r="O107" t="s">
        <v>1</v>
      </c>
      <c r="P107" t="s">
        <v>55</v>
      </c>
      <c r="Q107" t="s">
        <v>56</v>
      </c>
      <c r="R107" t="s">
        <v>57</v>
      </c>
      <c r="S107" t="s">
        <v>59</v>
      </c>
      <c r="T107" t="s">
        <v>60</v>
      </c>
      <c r="U107" t="s">
        <v>114</v>
      </c>
      <c r="V107" t="s">
        <v>109</v>
      </c>
      <c r="W107" t="s">
        <v>110</v>
      </c>
      <c r="X107" t="s">
        <v>111</v>
      </c>
      <c r="Y107" t="s">
        <v>112</v>
      </c>
      <c r="Z107" t="s">
        <v>113</v>
      </c>
      <c r="AB107" t="s">
        <v>1</v>
      </c>
      <c r="AC107" t="s">
        <v>55</v>
      </c>
      <c r="AD107" t="s">
        <v>56</v>
      </c>
      <c r="AE107" t="s">
        <v>57</v>
      </c>
      <c r="AF107" t="s">
        <v>59</v>
      </c>
      <c r="AG107" t="s">
        <v>60</v>
      </c>
      <c r="AH107" t="s">
        <v>114</v>
      </c>
      <c r="AI107" t="s">
        <v>109</v>
      </c>
      <c r="AJ107" t="s">
        <v>110</v>
      </c>
      <c r="AK107" t="s">
        <v>111</v>
      </c>
      <c r="AL107" t="s">
        <v>112</v>
      </c>
      <c r="AM107" t="s">
        <v>113</v>
      </c>
      <c r="BF107">
        <v>5.965480513715502</v>
      </c>
      <c r="BH107">
        <v>8.491178895673904</v>
      </c>
      <c r="BJ107">
        <v>6.87549779032269</v>
      </c>
      <c r="BL107">
        <v>8.039821414165713</v>
      </c>
      <c r="BN107">
        <v>6.4544143845919155</v>
      </c>
      <c r="BP107">
        <v>12.06778690055103</v>
      </c>
      <c r="BR107">
        <v>22.700570722259048</v>
      </c>
    </row>
    <row r="108" spans="1:70" ht="12.75">
      <c r="A108">
        <v>-0.1</v>
      </c>
      <c r="B108">
        <v>1</v>
      </c>
      <c r="C108">
        <v>1</v>
      </c>
      <c r="D108">
        <v>3.454906382814809</v>
      </c>
      <c r="E108">
        <v>0.018471025558644803</v>
      </c>
      <c r="F108">
        <v>-13.667794915288558</v>
      </c>
      <c r="I108">
        <f>100*((1/E108)/H109)</f>
        <v>98.55633210774187</v>
      </c>
      <c r="J108">
        <f>100*((1/D108)/H109)</f>
        <v>0.5269134175048831</v>
      </c>
      <c r="K108">
        <f>100*((1/D109)/H109)</f>
        <v>0.4613632386694197</v>
      </c>
      <c r="L108">
        <f>100*((1/E109)/H109)</f>
        <v>0.45510823411186807</v>
      </c>
      <c r="M108">
        <f>100*((1/F109)/H109)</f>
        <v>0.0002830019719751005</v>
      </c>
      <c r="O108">
        <v>1</v>
      </c>
      <c r="P108">
        <v>1</v>
      </c>
      <c r="Q108">
        <v>3.631827844975182</v>
      </c>
      <c r="R108">
        <v>0.013514021382021941</v>
      </c>
      <c r="S108">
        <v>-11.501558476841199</v>
      </c>
      <c r="V108">
        <f>100*((1/R108)/U109)</f>
        <v>98.94406060665288</v>
      </c>
      <c r="W108">
        <f>100*((1/Q108)/U109)</f>
        <v>0.3681705762877423</v>
      </c>
      <c r="X108">
        <f>100*((1/Q109)/U109)</f>
        <v>0.35317625571198896</v>
      </c>
      <c r="Y108">
        <f>100*((1/R109)/U109)</f>
        <v>0.3343075337890675</v>
      </c>
      <c r="Z108">
        <f>100*((1/S109)/U109)</f>
        <v>0.00028502755831302226</v>
      </c>
      <c r="AB108">
        <v>1</v>
      </c>
      <c r="AC108">
        <v>1</v>
      </c>
      <c r="AD108">
        <v>3.6938777562066853</v>
      </c>
      <c r="AE108">
        <v>0.004786864224600944</v>
      </c>
      <c r="AF108">
        <v>-14.268747113119279</v>
      </c>
      <c r="AI108">
        <f>100*((1/AE108)/AH109)</f>
        <v>99.63212001727221</v>
      </c>
      <c r="AJ108">
        <f>100*((1/AD108)/AH109)</f>
        <v>0.12911240230688953</v>
      </c>
      <c r="AK108">
        <f>100*((1/AD109)/AH109)</f>
        <v>0.11950305227060283</v>
      </c>
      <c r="AL108">
        <f>100*((1/AE109)/AH109)</f>
        <v>0.11923103100000632</v>
      </c>
      <c r="AM108">
        <f>100*((1/AF109)/AH109)</f>
        <v>3.349715027810448E-05</v>
      </c>
      <c r="BF108">
        <v>4.659349759626117</v>
      </c>
      <c r="BH108">
        <v>5.882645409602622</v>
      </c>
      <c r="BJ108">
        <v>5.4594314395221755</v>
      </c>
      <c r="BL108">
        <v>6.4575279161201244</v>
      </c>
      <c r="BN108">
        <v>5.968262461298299</v>
      </c>
      <c r="BP108">
        <v>10.886208994446456</v>
      </c>
      <c r="BR108">
        <v>22.644498031126474</v>
      </c>
    </row>
    <row r="109" spans="3:70" ht="12.75">
      <c r="C109">
        <v>3</v>
      </c>
      <c r="D109">
        <v>3.9457771593995195</v>
      </c>
      <c r="E109">
        <v>4.00000789456363</v>
      </c>
      <c r="F109">
        <v>6432.593089805584</v>
      </c>
      <c r="G109">
        <v>9.190211296081543</v>
      </c>
      <c r="H109">
        <f>(1/E108)+(1/D108)+(1/D109)+(1/E109)+(1/F109)</f>
        <v>54.93187946348949</v>
      </c>
      <c r="P109">
        <v>3</v>
      </c>
      <c r="Q109">
        <v>3.786019385608973</v>
      </c>
      <c r="R109">
        <v>3.9997069031236676</v>
      </c>
      <c r="S109">
        <v>4691.238133520829</v>
      </c>
      <c r="T109">
        <v>8.020184516906738</v>
      </c>
      <c r="U109">
        <f>(1/R108)+(1/Q108)+(1/Q109)+(1/R109)+(1/S109)</f>
        <v>74.78692360397025</v>
      </c>
      <c r="AC109">
        <v>3</v>
      </c>
      <c r="AD109">
        <v>3.990905854453638</v>
      </c>
      <c r="AE109">
        <v>4.0000109613394415</v>
      </c>
      <c r="AF109">
        <v>14237.791184391343</v>
      </c>
      <c r="AG109">
        <v>10.250238418579102</v>
      </c>
      <c r="AH109">
        <f>(1/AE108)+(1/AD108)+(1/AD109)+(1/AE109)+(1/AF109)</f>
        <v>209.67638442894034</v>
      </c>
      <c r="BF109">
        <v>3.15294486945681</v>
      </c>
      <c r="BH109">
        <v>2.970134063587684</v>
      </c>
      <c r="BJ109">
        <v>2.8629960666401693</v>
      </c>
      <c r="BL109">
        <v>2.9250797547175837</v>
      </c>
      <c r="BN109">
        <v>3.204971263942806</v>
      </c>
      <c r="BP109">
        <v>3.7328407244007766</v>
      </c>
      <c r="BR109">
        <v>4.852695071200422</v>
      </c>
    </row>
    <row r="110" spans="1:70" ht="12.75">
      <c r="A110">
        <v>-0.5</v>
      </c>
      <c r="B110">
        <v>2</v>
      </c>
      <c r="C110">
        <v>1</v>
      </c>
      <c r="D110">
        <v>3.388703067809198</v>
      </c>
      <c r="E110">
        <v>0.04544199730039836</v>
      </c>
      <c r="F110">
        <v>-13.23623062277723</v>
      </c>
      <c r="I110">
        <f>100*((1/E110)/H111)</f>
        <v>96.42616149827644</v>
      </c>
      <c r="J110">
        <f>100*((1/D110)/H111)</f>
        <v>1.2930602896775176</v>
      </c>
      <c r="K110">
        <f>100*((1/D111)/H111)</f>
        <v>1.1196075914579164</v>
      </c>
      <c r="L110">
        <f>100*((1/E111)/H111)</f>
        <v>1.0956828493075355</v>
      </c>
      <c r="M110">
        <f>100*((1/F111)/H111)</f>
        <v>0.06548777128059205</v>
      </c>
      <c r="O110">
        <v>2</v>
      </c>
      <c r="P110">
        <v>1</v>
      </c>
      <c r="Q110">
        <v>3.5544576724954458</v>
      </c>
      <c r="R110">
        <v>0.029312738835113244</v>
      </c>
      <c r="S110">
        <v>-11.270893575905292</v>
      </c>
      <c r="V110">
        <f>100*((1/R110)/U111)</f>
        <v>97.62505030300113</v>
      </c>
      <c r="W110">
        <f>100*((1/Q110)/U111)</f>
        <v>0.8050897962410134</v>
      </c>
      <c r="X110">
        <f>100*((1/Q111)/U111)</f>
        <v>0.7772569015553722</v>
      </c>
      <c r="Y110">
        <f>100*((1/R111)/U111)</f>
        <v>0.7188155067671639</v>
      </c>
      <c r="Z110">
        <f>100*((1/S111)/U111)</f>
        <v>0.07378749243533728</v>
      </c>
      <c r="AB110">
        <v>2</v>
      </c>
      <c r="AC110">
        <v>1</v>
      </c>
      <c r="AD110">
        <v>3.659366292018984</v>
      </c>
      <c r="AE110">
        <v>0.07041897302183364</v>
      </c>
      <c r="AF110">
        <v>-13.331625149595926</v>
      </c>
      <c r="AI110">
        <f>100*((1/AE110)/AH111)</f>
        <v>94.80089106530318</v>
      </c>
      <c r="AJ110">
        <f>100*((1/AD110)/AH111)</f>
        <v>1.824299853483687</v>
      </c>
      <c r="AK110">
        <f>100*((1/AD111)/AH111)</f>
        <v>1.67527434952549</v>
      </c>
      <c r="AL110">
        <f>100*((1/AE111)/AH111)</f>
        <v>1.6689445879586924</v>
      </c>
      <c r="AM110">
        <f>100*((1/AF111)/AH111)</f>
        <v>0.03059014372893258</v>
      </c>
      <c r="BF110">
        <v>2.9696858874436938</v>
      </c>
      <c r="BH110">
        <v>2.807586718485445</v>
      </c>
      <c r="BJ110">
        <v>2.747902174426528</v>
      </c>
      <c r="BL110">
        <v>2.8305376655948744</v>
      </c>
      <c r="BN110">
        <v>3.1535017871025617</v>
      </c>
      <c r="BP110">
        <v>3.688365485077357</v>
      </c>
      <c r="BR110">
        <v>4.851890474691767</v>
      </c>
    </row>
    <row r="111" spans="3:70" ht="12.75">
      <c r="C111">
        <v>3</v>
      </c>
      <c r="D111">
        <v>3.9136902999975374</v>
      </c>
      <c r="E111">
        <v>3.9991475391457683</v>
      </c>
      <c r="F111">
        <v>66.91016177231005</v>
      </c>
      <c r="G111">
        <v>8.63017463684082</v>
      </c>
      <c r="H111">
        <f>(1/E110)+(1/D110)+(1/D111)+(1/E111)+(1/F111)</f>
        <v>22.82168515445555</v>
      </c>
      <c r="P111">
        <v>3</v>
      </c>
      <c r="Q111">
        <v>3.681739715106022</v>
      </c>
      <c r="R111">
        <v>3.981073830984565</v>
      </c>
      <c r="S111">
        <v>38.78242109669795</v>
      </c>
      <c r="T111">
        <v>7.350137710571289</v>
      </c>
      <c r="U111">
        <f>(1/R110)+(1/Q110)+(1/Q111)+(1/R111)+(1/S111)</f>
        <v>34.94478161356508</v>
      </c>
      <c r="AC111">
        <v>3</v>
      </c>
      <c r="AD111">
        <v>3.984888440668983</v>
      </c>
      <c r="AE111">
        <v>4.000001820634806</v>
      </c>
      <c r="AF111">
        <v>218.23308349020044</v>
      </c>
      <c r="AG111">
        <v>9.790205955505371</v>
      </c>
      <c r="AH111">
        <f>(1/AE110)+(1/AD110)+(1/AD111)+(1/AE111)+(1/AF111)</f>
        <v>14.979519872265772</v>
      </c>
      <c r="BF111">
        <v>83.25253896975788</v>
      </c>
      <c r="BH111">
        <v>79.84845491265034</v>
      </c>
      <c r="BJ111">
        <v>82.05417252908845</v>
      </c>
      <c r="BL111">
        <v>79.7470332494017</v>
      </c>
      <c r="BN111">
        <v>81.21885010306443</v>
      </c>
      <c r="BP111">
        <v>69.62479789552437</v>
      </c>
      <c r="BR111">
        <v>44.95034570072228</v>
      </c>
    </row>
    <row r="112" spans="1:39" ht="12.75">
      <c r="A112">
        <v>-1</v>
      </c>
      <c r="B112">
        <v>3</v>
      </c>
      <c r="C112">
        <v>1</v>
      </c>
      <c r="D112">
        <v>3.0932478793642844</v>
      </c>
      <c r="E112">
        <v>0.10433038407693843</v>
      </c>
      <c r="F112">
        <v>-12.768710796074123</v>
      </c>
      <c r="I112">
        <f>100*((1/E112)/H113)</f>
        <v>90.00795662317265</v>
      </c>
      <c r="J112">
        <f>100*((1/D112)/H113)</f>
        <v>3.0358267590264827</v>
      </c>
      <c r="K112">
        <f>100*((1/D113)/H113)</f>
        <v>2.5315989785965423</v>
      </c>
      <c r="L112">
        <f>100*((1/E113)/H113)</f>
        <v>2.3817747621567156</v>
      </c>
      <c r="M112">
        <f>100*((1/F113)/H113)</f>
        <v>2.0428428770476237</v>
      </c>
      <c r="O112">
        <v>3</v>
      </c>
      <c r="P112">
        <v>1</v>
      </c>
      <c r="Q112">
        <v>3.1042617717210366</v>
      </c>
      <c r="R112">
        <v>0.6285557702742163</v>
      </c>
      <c r="S112">
        <v>-9.844395902869932</v>
      </c>
      <c r="V112">
        <f>100*((1/R112)/U113)</f>
        <v>53.00390055205836</v>
      </c>
      <c r="W112">
        <f>100*((1/Q112)/U113)</f>
        <v>10.732312539662626</v>
      </c>
      <c r="X112">
        <f>100*((1/Q113)/U113)</f>
        <v>10.954055365527028</v>
      </c>
      <c r="Y112">
        <f>100*((1/R113)/U113)</f>
        <v>9.444240968270307</v>
      </c>
      <c r="Z112">
        <f>100*((1/S113)/U113)</f>
        <v>15.865490574481692</v>
      </c>
      <c r="AB112">
        <v>3</v>
      </c>
      <c r="AC112">
        <v>1</v>
      </c>
      <c r="AD112">
        <v>3.5880747919755</v>
      </c>
      <c r="AE112">
        <v>0.03559956092213373</v>
      </c>
      <c r="AF112">
        <v>-13.61151229502162</v>
      </c>
      <c r="AI112">
        <f>100*((1/AE112)/AH113)</f>
        <v>97.18467390090494</v>
      </c>
      <c r="AJ112">
        <f>100*((1/AD112)/AH113)</f>
        <v>0.964230658449605</v>
      </c>
      <c r="AK112">
        <f>100*((1/AD113)/AH113)</f>
        <v>0.8718944064098804</v>
      </c>
      <c r="AL112">
        <f>100*((1/AE113)/AH113)</f>
        <v>0.8650167902776571</v>
      </c>
      <c r="AM112">
        <f>100*((1/AF113)/AH113)</f>
        <v>0.11418424395792975</v>
      </c>
    </row>
    <row r="113" spans="3:34" ht="12.75">
      <c r="C113">
        <v>3</v>
      </c>
      <c r="D113">
        <v>3.709341315061645</v>
      </c>
      <c r="E113">
        <v>3.942675366990952</v>
      </c>
      <c r="F113">
        <v>4.596812016226884</v>
      </c>
      <c r="G113">
        <v>6.669998645782471</v>
      </c>
      <c r="H113">
        <f>(1/E112)+(1/D112)+(1/D113)+(1/E113)+(1/F113)</f>
        <v>10.648986867138534</v>
      </c>
      <c r="P113">
        <v>3</v>
      </c>
      <c r="Q113">
        <v>3.0414222338042824</v>
      </c>
      <c r="R113">
        <v>3.5276426820289757</v>
      </c>
      <c r="S113">
        <v>2.099897723466732</v>
      </c>
      <c r="T113">
        <v>4.499655246734619</v>
      </c>
      <c r="U113">
        <f>(1/R112)+(1/Q112)+(1/Q113)+(1/R113)+(1/S113)</f>
        <v>3.0015691417929333</v>
      </c>
      <c r="AC113">
        <v>3</v>
      </c>
      <c r="AD113">
        <v>3.9680627536983355</v>
      </c>
      <c r="AE113">
        <v>3.9996122134489953</v>
      </c>
      <c r="AF113">
        <v>30.299554468370218</v>
      </c>
      <c r="AG113">
        <v>9.02019214630127</v>
      </c>
      <c r="AH113">
        <f>(1/AE112)+(1/AD112)+(1/AD113)+(1/AE113)+(1/AF113)</f>
        <v>28.90397525452359</v>
      </c>
    </row>
    <row r="114" spans="1:39" ht="12.75">
      <c r="A114">
        <v>-2</v>
      </c>
      <c r="B114">
        <v>4</v>
      </c>
      <c r="C114">
        <v>1</v>
      </c>
      <c r="D114">
        <v>1.9177316584234518</v>
      </c>
      <c r="E114">
        <v>0.3539315487764853</v>
      </c>
      <c r="F114">
        <v>-11.888231789617977</v>
      </c>
      <c r="I114">
        <f>100*((1/E114)/H115)</f>
        <v>46.43240330613522</v>
      </c>
      <c r="J114">
        <f>100*((1/D114)/H115)</f>
        <v>8.569443145692748</v>
      </c>
      <c r="K114">
        <f>100*((1/D115)/H115)</f>
        <v>6.585624345858326</v>
      </c>
      <c r="L114">
        <f>100*((1/E115)/H115)</f>
        <v>5.674927540713449</v>
      </c>
      <c r="M114">
        <f>100*((1/F115)/H115)</f>
        <v>32.737601661600266</v>
      </c>
      <c r="O114">
        <v>4</v>
      </c>
      <c r="P114">
        <v>1</v>
      </c>
      <c r="Q114">
        <v>2.358773472236166</v>
      </c>
      <c r="R114">
        <v>1.5492967935501571</v>
      </c>
      <c r="S114">
        <v>-8.973867285983124</v>
      </c>
      <c r="V114">
        <f>100*((1/R114)/U115)</f>
        <v>12.425358522158577</v>
      </c>
      <c r="W114">
        <f>100*((1/Q114)/U115)</f>
        <v>8.161261920095052</v>
      </c>
      <c r="X114">
        <f>100*((1/Q115)/U115)</f>
        <v>9.767677252736215</v>
      </c>
      <c r="Y114">
        <f>100*((1/R115)/U115)</f>
        <v>8.541113938855451</v>
      </c>
      <c r="Z114">
        <f>100*((1/S115)/U115)</f>
        <v>61.1045883661547</v>
      </c>
      <c r="AB114">
        <v>4</v>
      </c>
      <c r="AC114">
        <v>1</v>
      </c>
      <c r="AD114">
        <v>3.203721431858935</v>
      </c>
      <c r="AE114">
        <v>0.09143440161817484</v>
      </c>
      <c r="AF114">
        <v>-13.213504406265994</v>
      </c>
      <c r="AI114">
        <f>100*((1/AE114)/AH115)</f>
        <v>90.46048357058675</v>
      </c>
      <c r="AJ114">
        <f>100*((1/AD114)/AH115)</f>
        <v>2.5817476210995145</v>
      </c>
      <c r="AK114">
        <f>100*((1/AD115)/AH115)</f>
        <v>2.190213521369647</v>
      </c>
      <c r="AL114">
        <f>100*((1/AE115)/AH115)</f>
        <v>2.0955642913141</v>
      </c>
      <c r="AM114">
        <f>100*((1/AF115)/AH115)</f>
        <v>2.6719909956299976</v>
      </c>
    </row>
    <row r="115" spans="3:34" ht="12.75">
      <c r="C115">
        <v>3</v>
      </c>
      <c r="D115">
        <v>2.4954190449520626</v>
      </c>
      <c r="E115">
        <v>2.895877048236069</v>
      </c>
      <c r="F115">
        <v>0.501988282019787</v>
      </c>
      <c r="G115">
        <v>2.359903573989868</v>
      </c>
      <c r="H115">
        <f>(1/E114)+(1/D114)+(1/D115)+(1/E115)+(1/F115)</f>
        <v>6.0849856790682795</v>
      </c>
      <c r="P115">
        <v>3</v>
      </c>
      <c r="Q115">
        <v>1.970844000982808</v>
      </c>
      <c r="R115">
        <v>2.25387089493283</v>
      </c>
      <c r="S115">
        <v>0.31504292282826546</v>
      </c>
      <c r="T115">
        <v>1.369659423828125</v>
      </c>
      <c r="U115">
        <f>(1/R114)+(1/Q114)+(1/Q115)+(1/R115)+(1/S115)</f>
        <v>5.19465188724566</v>
      </c>
      <c r="AC115">
        <v>3</v>
      </c>
      <c r="AD115">
        <v>3.776435541405549</v>
      </c>
      <c r="AE115">
        <v>3.947003783014731</v>
      </c>
      <c r="AF115">
        <v>3.095519482997796</v>
      </c>
      <c r="AG115">
        <v>6.190053462982178</v>
      </c>
      <c r="AH115">
        <f>(1/AE114)+(1/AD114)+(1/AD115)+(1/AE115)+(1/AF115)</f>
        <v>12.090143843563478</v>
      </c>
    </row>
    <row r="116" spans="1:39" ht="12.75">
      <c r="A116">
        <v>-3</v>
      </c>
      <c r="B116">
        <v>5</v>
      </c>
      <c r="C116">
        <v>1</v>
      </c>
      <c r="D116">
        <v>1.410278972739613</v>
      </c>
      <c r="E116">
        <v>0.5735832452634443</v>
      </c>
      <c r="F116">
        <v>-11.434840427013926</v>
      </c>
      <c r="I116">
        <f>100*((1/E116)/H117)</f>
        <v>21.42652513064244</v>
      </c>
      <c r="J116">
        <f>100*((1/D116)/H117)</f>
        <v>8.714513976818527</v>
      </c>
      <c r="K116">
        <f>100*((1/D117)/H117)</f>
        <v>6.675797955256982</v>
      </c>
      <c r="L116">
        <f>100*((1/E117)/H117)</f>
        <v>5.7768535873742435</v>
      </c>
      <c r="M116">
        <f>100*((1/F117)/H117)</f>
        <v>57.406309349907815</v>
      </c>
      <c r="O116">
        <v>5</v>
      </c>
      <c r="P116">
        <v>1</v>
      </c>
      <c r="Q116">
        <v>1.3229824862619837</v>
      </c>
      <c r="R116">
        <v>0.6407009547472363</v>
      </c>
      <c r="S116">
        <v>-9.830231327125075</v>
      </c>
      <c r="V116">
        <f>100*((1/R116)/U117)</f>
        <v>13.89222571760633</v>
      </c>
      <c r="W116">
        <f>100*((1/Q116)/U117)</f>
        <v>6.7278005364856455</v>
      </c>
      <c r="X116">
        <f>100*((1/Q117)/U117)</f>
        <v>6.169960717775277</v>
      </c>
      <c r="Y116">
        <f>100*((1/R117)/U117)</f>
        <v>5.536314975125696</v>
      </c>
      <c r="Z116">
        <f>100*((1/S117)/U117)</f>
        <v>67.67369805300704</v>
      </c>
      <c r="AB116">
        <v>5</v>
      </c>
      <c r="AC116">
        <v>1</v>
      </c>
      <c r="AD116">
        <v>2.5683083107884856</v>
      </c>
      <c r="AE116">
        <v>0.2910360167394649</v>
      </c>
      <c r="AF116">
        <v>-12.585120746574004</v>
      </c>
      <c r="AI116">
        <f>100*((1/AE116)/AH117)</f>
        <v>63.511166839686425</v>
      </c>
      <c r="AJ116">
        <f>100*((1/AD116)/AH117)</f>
        <v>7.196969669822553</v>
      </c>
      <c r="AK116">
        <f>100*((1/AD117)/AH117)</f>
        <v>5.717569322996297</v>
      </c>
      <c r="AL116">
        <f>100*((1/AE117)/AH117)</f>
        <v>5.16931097672104</v>
      </c>
      <c r="AM116">
        <f>100*((1/AF117)/AH117)</f>
        <v>18.40498319077369</v>
      </c>
    </row>
    <row r="117" spans="3:34" ht="12.75">
      <c r="C117">
        <v>3</v>
      </c>
      <c r="D117">
        <v>1.8409628184559907</v>
      </c>
      <c r="E117">
        <v>2.127437649798351</v>
      </c>
      <c r="F117">
        <v>0.21408615112743476</v>
      </c>
      <c r="G117">
        <v>1.1398520469665527</v>
      </c>
      <c r="H117">
        <f>(1/E116)+(1/D116)+(1/D117)+(1/E117)+(1/F117)</f>
        <v>8.136765475599843</v>
      </c>
      <c r="P117">
        <v>3</v>
      </c>
      <c r="Q117">
        <v>1.4425962640559347</v>
      </c>
      <c r="R117">
        <v>1.6077051831091684</v>
      </c>
      <c r="S117">
        <v>0.13152469182137425</v>
      </c>
      <c r="T117">
        <v>0.6398935914039612</v>
      </c>
      <c r="U117">
        <f>(1/R116)+(1/Q116)+(1/Q117)+(1/R117)+(1/S117)</f>
        <v>11.234992784306172</v>
      </c>
      <c r="AC117">
        <v>3</v>
      </c>
      <c r="AD117">
        <v>3.2328487808891757</v>
      </c>
      <c r="AE117">
        <v>3.5757254881234846</v>
      </c>
      <c r="AF117">
        <v>1.004295240256664</v>
      </c>
      <c r="AG117">
        <v>3.539919137954712</v>
      </c>
      <c r="AH117">
        <f>(1/AE116)+(1/AD116)+(1/AD117)+(1/AE117)+(1/AF117)</f>
        <v>5.410073563267325</v>
      </c>
    </row>
    <row r="118" spans="1:39" ht="12.75">
      <c r="A118">
        <v>-4</v>
      </c>
      <c r="B118">
        <v>6</v>
      </c>
      <c r="C118">
        <v>1</v>
      </c>
      <c r="D118">
        <v>1.3381414988280511</v>
      </c>
      <c r="E118">
        <v>0.8928790340094251</v>
      </c>
      <c r="F118">
        <v>-10.92849071744006</v>
      </c>
      <c r="I118">
        <f>100*((1/E118)/H119)</f>
        <v>10.286286226855376</v>
      </c>
      <c r="J118">
        <f>100*((1/D118)/H119)</f>
        <v>6.863556146956672</v>
      </c>
      <c r="K118">
        <f>100*((1/D119)/H119)</f>
        <v>5.8765239669646</v>
      </c>
      <c r="L118">
        <f>100*((1/E119)/H119)</f>
        <v>5.237397922582262</v>
      </c>
      <c r="M118">
        <f>100*((1/F119)/H119)</f>
        <v>71.73623573664109</v>
      </c>
      <c r="O118">
        <v>6</v>
      </c>
      <c r="P118">
        <v>1</v>
      </c>
      <c r="Q118">
        <v>1.460923741728228</v>
      </c>
      <c r="R118">
        <v>1.1534017179343488</v>
      </c>
      <c r="S118">
        <v>-9.316977015705746</v>
      </c>
      <c r="V118">
        <f>100*((1/R118)/U119)</f>
        <v>5.666958534280271</v>
      </c>
      <c r="W118">
        <f>100*((1/Q118)/U119)</f>
        <v>4.474073164947929</v>
      </c>
      <c r="X118">
        <f>100*((1/Q119)/U119)</f>
        <v>4.87806058127384</v>
      </c>
      <c r="Y118">
        <f>100*((1/R119)/U119)</f>
        <v>4.5551966355891444</v>
      </c>
      <c r="Z118">
        <f>100*((1/S119)/U119)</f>
        <v>80.42571108390881</v>
      </c>
      <c r="AB118">
        <v>6</v>
      </c>
      <c r="AC118">
        <v>1</v>
      </c>
      <c r="AD118">
        <v>2.140814250623375</v>
      </c>
      <c r="AE118">
        <v>0.6810782841215743</v>
      </c>
      <c r="AF118">
        <v>-11.944686745585715</v>
      </c>
      <c r="AI118">
        <f>100*((1/AE118)/AH119)</f>
        <v>32.81930028657767</v>
      </c>
      <c r="AJ118">
        <f>100*((1/AD118)/AH119)</f>
        <v>10.441126650172604</v>
      </c>
      <c r="AK118">
        <f>100*((1/AD119)/AH119)</f>
        <v>8.244834284344238</v>
      </c>
      <c r="AL118">
        <f>100*((1/AE119)/AH119)</f>
        <v>7.277775768756803</v>
      </c>
      <c r="AM118">
        <f>100*((1/AF119)/AH119)</f>
        <v>41.21696301014868</v>
      </c>
    </row>
    <row r="119" spans="3:34" ht="12.75">
      <c r="C119">
        <v>3</v>
      </c>
      <c r="D119">
        <v>1.5628982986217796</v>
      </c>
      <c r="E119">
        <v>1.7536206806395906</v>
      </c>
      <c r="F119">
        <v>0.12803026553410182</v>
      </c>
      <c r="G119">
        <v>0.6498264670372009</v>
      </c>
      <c r="H119">
        <f>(1/E118)+(1/D118)+(1/D119)+(1/E119)+(1/F119)</f>
        <v>10.888016488281416</v>
      </c>
      <c r="P119">
        <v>3</v>
      </c>
      <c r="Q119">
        <v>1.3399340988083264</v>
      </c>
      <c r="R119">
        <v>1.4349061592280123</v>
      </c>
      <c r="S119">
        <v>0.08127102167716277</v>
      </c>
      <c r="T119">
        <v>0.34988269209861755</v>
      </c>
      <c r="U119">
        <f>(1/R118)+(1/Q118)+(1/Q119)+(1/R119)+(1/S119)</f>
        <v>15.299222868907016</v>
      </c>
      <c r="AC119">
        <v>3</v>
      </c>
      <c r="AD119">
        <v>2.7110930255684145</v>
      </c>
      <c r="AE119">
        <v>3.0713384742095857</v>
      </c>
      <c r="AF119">
        <v>0.5423134334217988</v>
      </c>
      <c r="AG119">
        <v>2.1397476196289062</v>
      </c>
      <c r="AH119">
        <f>(1/AE118)+(1/AD118)+(1/AD119)+(1/AE119)+(1/AF119)</f>
        <v>4.473769961755746</v>
      </c>
    </row>
    <row r="120" spans="1:39" ht="12.75">
      <c r="A120">
        <v>-5</v>
      </c>
      <c r="B120">
        <v>7</v>
      </c>
      <c r="C120">
        <v>1</v>
      </c>
      <c r="D120">
        <v>0.9156338768785126</v>
      </c>
      <c r="E120">
        <v>0.5612643302346887</v>
      </c>
      <c r="F120">
        <v>-11.457126236374725</v>
      </c>
      <c r="I120">
        <f>100*((1/E120)/H121)</f>
        <v>10.984206618283642</v>
      </c>
      <c r="J120">
        <f>100*((1/D120)/H121)</f>
        <v>6.733087892933419</v>
      </c>
      <c r="K120">
        <f>100*((1/D121)/H121)</f>
        <v>4.955353467221527</v>
      </c>
      <c r="L120">
        <f>100*((1/E121)/H121)</f>
        <v>4.4509685899396425</v>
      </c>
      <c r="M120">
        <f>100*((1/F121)/H121)</f>
        <v>72.87638343162178</v>
      </c>
      <c r="O120">
        <v>7</v>
      </c>
      <c r="P120">
        <v>1</v>
      </c>
      <c r="Q120">
        <v>1.1715843772146275</v>
      </c>
      <c r="R120">
        <v>0.9580737322192883</v>
      </c>
      <c r="S120">
        <v>-9.498193853245233</v>
      </c>
      <c r="V120">
        <f>100*((1/R120)/U121)</f>
        <v>4.843554276576917</v>
      </c>
      <c r="W120">
        <f>100*((1/Q120)/U121)</f>
        <v>3.9608603641499665</v>
      </c>
      <c r="X120">
        <f>100*((1/Q121)/U121)</f>
        <v>3.8757919042464186</v>
      </c>
      <c r="Y120">
        <f>100*((1/R121)/U121)</f>
        <v>3.6895272317232504</v>
      </c>
      <c r="Z120">
        <f>100*((1/S121)/U121)</f>
        <v>83.63026622330345</v>
      </c>
      <c r="AB120">
        <v>7</v>
      </c>
      <c r="AC120">
        <v>1</v>
      </c>
      <c r="AD120">
        <v>1.6583283039306818</v>
      </c>
      <c r="AE120">
        <v>0.4862546245721042</v>
      </c>
      <c r="AF120">
        <v>-12.22505127942964</v>
      </c>
      <c r="AI120">
        <f>100*((1/AE120)/AH121)</f>
        <v>32.3727085045009</v>
      </c>
      <c r="AJ120">
        <f>100*((1/AD120)/AH121)</f>
        <v>9.492317765382749</v>
      </c>
      <c r="AK120">
        <f>100*((1/AD121)/AH121)</f>
        <v>7.022669499815207</v>
      </c>
      <c r="AL120">
        <f>100*((1/AE121)/AH121)</f>
        <v>6.122872853224026</v>
      </c>
      <c r="AM120">
        <f>100*((1/AF121)/AH121)</f>
        <v>44.98943137707712</v>
      </c>
    </row>
    <row r="121" spans="3:34" ht="12.75">
      <c r="C121">
        <v>3</v>
      </c>
      <c r="D121">
        <v>1.2441177832319497</v>
      </c>
      <c r="E121">
        <v>1.3851015225551173</v>
      </c>
      <c r="F121">
        <v>0.08459590172384063</v>
      </c>
      <c r="G121">
        <v>0.4099062979221344</v>
      </c>
      <c r="H121">
        <f>(1/E120)+(1/D120)+(1/D121)+(1/E121)+(1/F121)</f>
        <v>16.220486051098728</v>
      </c>
      <c r="P121">
        <v>3</v>
      </c>
      <c r="Q121">
        <v>1.1972990907696845</v>
      </c>
      <c r="R121">
        <v>1.2577443752324151</v>
      </c>
      <c r="S121">
        <v>0.05548807067737969</v>
      </c>
      <c r="T121">
        <v>0.20993079245090485</v>
      </c>
      <c r="U121">
        <f>(1/R120)+(1/Q120)+(1/Q121)+(1/R121)+(1/S121)</f>
        <v>21.549485021196084</v>
      </c>
      <c r="AC121">
        <v>3</v>
      </c>
      <c r="AD121">
        <v>2.2415093321211352</v>
      </c>
      <c r="AE121">
        <v>2.570913948008827</v>
      </c>
      <c r="AF121">
        <v>0.3498906018238487</v>
      </c>
      <c r="AG121">
        <v>1.3798646926879883</v>
      </c>
      <c r="AH121">
        <f>(1/AE120)+(1/AD120)+(1/AD121)+(1/AE121)+(1/AF121)</f>
        <v>6.352683497481135</v>
      </c>
    </row>
    <row r="122" spans="1:39" ht="12.75">
      <c r="A122">
        <v>-6</v>
      </c>
      <c r="B122">
        <v>8</v>
      </c>
      <c r="C122">
        <v>1</v>
      </c>
      <c r="D122">
        <v>0.7282542398972099</v>
      </c>
      <c r="E122">
        <v>0.4712682964984492</v>
      </c>
      <c r="F122">
        <v>-11.629476448105237</v>
      </c>
      <c r="I122">
        <f>100*((1/E122)/H123)</f>
        <v>9.925761260567098</v>
      </c>
      <c r="J122">
        <f>100*((1/D122)/H123)</f>
        <v>6.423164252882335</v>
      </c>
      <c r="K122">
        <f>100*((1/D123)/H123)</f>
        <v>4.404416750152233</v>
      </c>
      <c r="L122">
        <f>100*((1/E123)/H123)</f>
        <v>4.018335763045846</v>
      </c>
      <c r="M122">
        <f>100*((1/F123)/H123)</f>
        <v>75.22832197335248</v>
      </c>
      <c r="O122">
        <v>8</v>
      </c>
      <c r="P122">
        <v>1</v>
      </c>
      <c r="Q122">
        <v>0.9861533086653033</v>
      </c>
      <c r="R122">
        <v>0.8408088911314874</v>
      </c>
      <c r="S122">
        <v>-9.613909420045758</v>
      </c>
      <c r="V122">
        <f>100*((1/R122)/U123)</f>
        <v>4.258388376453228</v>
      </c>
      <c r="W122">
        <f>100*((1/Q122)/U123)</f>
        <v>3.630764889547269</v>
      </c>
      <c r="X122">
        <f>100*((1/Q123)/U123)</f>
        <v>3.2425187105970825</v>
      </c>
      <c r="Y122">
        <f>100*((1/R123)/U123)</f>
        <v>3.1321569765712742</v>
      </c>
      <c r="Z122">
        <f>100*((1/S123)/U123)</f>
        <v>85.73617104683115</v>
      </c>
      <c r="AB122">
        <v>8</v>
      </c>
      <c r="AC122">
        <v>1</v>
      </c>
      <c r="AD122">
        <v>1.3394926440361838</v>
      </c>
      <c r="AE122">
        <v>0.4622017534849657</v>
      </c>
      <c r="AF122">
        <v>-12.26383872535578</v>
      </c>
      <c r="AI122">
        <f>100*((1/AE122)/AH123)</f>
        <v>27.496469424031893</v>
      </c>
      <c r="AJ122">
        <f>100*((1/AD122)/AH123)</f>
        <v>9.48785828650656</v>
      </c>
      <c r="AK122">
        <f>100*((1/AD123)/AH123)</f>
        <v>6.7330784967233726</v>
      </c>
      <c r="AL122">
        <f>100*((1/AE123)/AH123)</f>
        <v>5.875725287645961</v>
      </c>
      <c r="AM122">
        <f>100*((1/AF123)/AH123)</f>
        <v>50.40686850509222</v>
      </c>
    </row>
    <row r="123" spans="3:34" ht="12.75">
      <c r="C123">
        <v>3</v>
      </c>
      <c r="D123">
        <v>1.0620467739698058</v>
      </c>
      <c r="E123">
        <v>1.1640880395649476</v>
      </c>
      <c r="F123">
        <v>0.062179993890794184</v>
      </c>
      <c r="G123">
        <v>0.26993417739868164</v>
      </c>
      <c r="H123">
        <f>(1/E122)+(1/D122)+(1/D123)+(1/E123)+(1/F123)</f>
        <v>21.378043198581068</v>
      </c>
      <c r="P123">
        <v>3</v>
      </c>
      <c r="Q123">
        <v>1.1042313486461073</v>
      </c>
      <c r="R123">
        <v>1.1431390047162844</v>
      </c>
      <c r="S123">
        <v>0.04176172979380084</v>
      </c>
      <c r="T123">
        <v>0.1299624890089035</v>
      </c>
      <c r="U123">
        <f>(1/R122)+(1/Q122)+(1/Q123)+(1/R123)+(1/S123)</f>
        <v>27.929131881546702</v>
      </c>
      <c r="AC123">
        <v>3</v>
      </c>
      <c r="AD123">
        <v>1.8875342666238084</v>
      </c>
      <c r="AE123">
        <v>2.162952786297632</v>
      </c>
      <c r="AF123">
        <v>0.2521266795446617</v>
      </c>
      <c r="AG123">
        <v>0.9198753237724304</v>
      </c>
      <c r="AH123">
        <f>(1/AE122)+(1/AD122)+(1/AD123)+(1/AE123)+(1/AF123)</f>
        <v>7.868491458345224</v>
      </c>
    </row>
    <row r="124" spans="1:39" ht="12.75">
      <c r="A124">
        <v>-7</v>
      </c>
      <c r="B124">
        <v>9</v>
      </c>
      <c r="C124">
        <v>1</v>
      </c>
      <c r="D124">
        <v>0.6740868177947315</v>
      </c>
      <c r="E124">
        <v>0.5012282476890594</v>
      </c>
      <c r="F124">
        <v>-11.57006650602331</v>
      </c>
      <c r="I124">
        <f>100*((1/E124)/H125)</f>
        <v>7.747198132770105</v>
      </c>
      <c r="J124">
        <f>100*((1/D124)/H125)</f>
        <v>5.760555527983598</v>
      </c>
      <c r="K124">
        <f>100*((1/D125)/H125)</f>
        <v>4.027627930894799</v>
      </c>
      <c r="L124">
        <f>100*((1/E125)/H125)</f>
        <v>3.7483150480023353</v>
      </c>
      <c r="M124">
        <f>100*((1/F125)/H125)</f>
        <v>78.71630336034916</v>
      </c>
      <c r="O124">
        <v>9</v>
      </c>
      <c r="P124">
        <v>1</v>
      </c>
      <c r="Q124">
        <v>0.9614758218269736</v>
      </c>
      <c r="R124">
        <v>0.8721747372868794</v>
      </c>
      <c r="S124">
        <v>-9.582317308007294</v>
      </c>
      <c r="V124">
        <f>100*((1/R124)/U125)</f>
        <v>3.5423284797854735</v>
      </c>
      <c r="W124">
        <f>100*((1/Q124)/U125)</f>
        <v>3.213319920380396</v>
      </c>
      <c r="X124">
        <f>100*((1/Q125)/U125)</f>
        <v>2.8941192732382395</v>
      </c>
      <c r="Y124">
        <f>100*((1/R125)/U125)</f>
        <v>2.8295644799628814</v>
      </c>
      <c r="Z124">
        <f>100*((1/S125)/U125)</f>
        <v>87.520667846633</v>
      </c>
      <c r="AB124">
        <v>9</v>
      </c>
      <c r="AC124">
        <v>1</v>
      </c>
      <c r="AD124">
        <v>1.1589813396320676</v>
      </c>
      <c r="AE124">
        <v>0.5470766241441904</v>
      </c>
      <c r="AF124">
        <v>-12.131718331547654</v>
      </c>
      <c r="AI124">
        <f>100*((1/AE124)/AH125)</f>
        <v>20.395016918390894</v>
      </c>
      <c r="AJ124">
        <f>100*((1/AD124)/AH125)</f>
        <v>9.627106687169842</v>
      </c>
      <c r="AK124">
        <f>100*((1/AD125)/AH125)</f>
        <v>6.851315635501981</v>
      </c>
      <c r="AL124">
        <f>100*((1/AE125)/AH125)</f>
        <v>6.04497368708995</v>
      </c>
      <c r="AM124">
        <f>100*((1/AF125)/AH125)</f>
        <v>57.08158707184733</v>
      </c>
    </row>
    <row r="125" spans="3:34" ht="12.75">
      <c r="C125">
        <v>3</v>
      </c>
      <c r="D125">
        <v>0.9641194795581874</v>
      </c>
      <c r="E125">
        <v>1.0359626911984943</v>
      </c>
      <c r="F125">
        <v>0.04933049925899224</v>
      </c>
      <c r="G125">
        <v>0.17994414269924164</v>
      </c>
      <c r="H125">
        <f>(1/E124)+(1/D124)+(1/D125)+(1/E125)+(1/F125)</f>
        <v>25.75252387014043</v>
      </c>
      <c r="P125">
        <v>3</v>
      </c>
      <c r="Q125">
        <v>1.067519725192197</v>
      </c>
      <c r="R125">
        <v>1.0918745386856339</v>
      </c>
      <c r="S125">
        <v>0.03530056942269532</v>
      </c>
      <c r="T125">
        <v>0.07995717972517014</v>
      </c>
      <c r="U125">
        <f>(1/R124)+(1/Q124)+(1/Q125)+(1/R125)+(1/S125)</f>
        <v>32.36738890918696</v>
      </c>
      <c r="AC125">
        <v>3</v>
      </c>
      <c r="AD125">
        <v>1.628539334439734</v>
      </c>
      <c r="AE125">
        <v>1.8457709797655422</v>
      </c>
      <c r="AF125">
        <v>0.19546823375869124</v>
      </c>
      <c r="AG125">
        <v>0.6198461651802063</v>
      </c>
      <c r="AH125">
        <f>(1/AE124)+(1/AD124)+(1/AD125)+(1/AE125)+(1/AF125)</f>
        <v>8.962471171494293</v>
      </c>
    </row>
    <row r="126" spans="1:39" ht="12.75">
      <c r="A126">
        <v>-8</v>
      </c>
      <c r="B126">
        <v>10</v>
      </c>
      <c r="C126">
        <v>1</v>
      </c>
      <c r="D126">
        <v>0.5959807719087493</v>
      </c>
      <c r="E126">
        <v>0.47617250325142974</v>
      </c>
      <c r="F126">
        <v>-11.619596952276261</v>
      </c>
      <c r="I126">
        <f>100*((1/E126)/H127)</f>
        <v>6.8920795556368155</v>
      </c>
      <c r="J126">
        <f>100*((1/D126)/H127)</f>
        <v>5.506584992842796</v>
      </c>
      <c r="K126">
        <f>100*((1/D127)/H127)</f>
        <v>3.761869260496451</v>
      </c>
      <c r="L126">
        <f>100*((1/E127)/H127)</f>
        <v>3.556396018364484</v>
      </c>
      <c r="M126">
        <f>100*((1/F127)/H127)</f>
        <v>80.28307017265945</v>
      </c>
      <c r="O126">
        <v>10</v>
      </c>
      <c r="P126">
        <v>1</v>
      </c>
      <c r="Q126">
        <v>0.7009948800304293</v>
      </c>
      <c r="R126">
        <v>0.6349379223533935</v>
      </c>
      <c r="S126">
        <v>-9.836934609457629</v>
      </c>
      <c r="V126">
        <f>100*((1/R126)/U127)</f>
        <v>4.268458729344426</v>
      </c>
      <c r="W126">
        <f>100*((1/Q126)/U127)</f>
        <v>3.8662284054678246</v>
      </c>
      <c r="X126">
        <f>100*((1/Q127)/U127)</f>
        <v>2.789286237545472</v>
      </c>
      <c r="Y126">
        <f>100*((1/R127)/U127)</f>
        <v>2.7445750188178573</v>
      </c>
      <c r="Z126">
        <f>100*((1/S127)/U127)</f>
        <v>86.33145160882442</v>
      </c>
      <c r="AB126">
        <v>10</v>
      </c>
      <c r="AC126">
        <v>1</v>
      </c>
      <c r="AD126">
        <v>0.8452753938522959</v>
      </c>
      <c r="AE126">
        <v>0.3472052035812735</v>
      </c>
      <c r="AF126">
        <v>-12.468830869044494</v>
      </c>
      <c r="AI126">
        <f>100*((1/AE126)/AH127)</f>
        <v>24.207698034933546</v>
      </c>
      <c r="AJ126">
        <f>100*((1/AD126)/AH127)</f>
        <v>9.94355068843019</v>
      </c>
      <c r="AK126">
        <f>100*((1/AD127)/AH127)</f>
        <v>6.2221637418557565</v>
      </c>
      <c r="AL126">
        <f>100*((1/AE127)/AH127)</f>
        <v>5.517993379661588</v>
      </c>
      <c r="AM126">
        <f>100*((1/AF127)/AH127)</f>
        <v>54.10859415511893</v>
      </c>
    </row>
    <row r="127" spans="3:34" ht="12.75">
      <c r="C127">
        <v>3</v>
      </c>
      <c r="D127">
        <v>0.8723904387316441</v>
      </c>
      <c r="E127">
        <v>0.9227934003043978</v>
      </c>
      <c r="F127">
        <v>0.04087809257365962</v>
      </c>
      <c r="G127">
        <v>0.1199621632695198</v>
      </c>
      <c r="H127">
        <f>(1/E126)+(1/D126)+(1/D127)+(1/E127)+(1/F127)</f>
        <v>30.470908623439605</v>
      </c>
      <c r="P127">
        <v>3</v>
      </c>
      <c r="Q127">
        <v>0.9716486894676305</v>
      </c>
      <c r="R127">
        <v>0.9874775871233045</v>
      </c>
      <c r="S127">
        <v>0.03139303540894163</v>
      </c>
      <c r="T127">
        <v>0.04992752522230148</v>
      </c>
      <c r="U127">
        <f>(1/R126)+(1/Q126)+(1/Q127)+(1/R127)+(1/S127)</f>
        <v>36.89755992490515</v>
      </c>
      <c r="AC127">
        <v>3</v>
      </c>
      <c r="AD127">
        <v>1.3508224908826167</v>
      </c>
      <c r="AE127">
        <v>1.5232056557792695</v>
      </c>
      <c r="AF127">
        <v>0.15533648315381227</v>
      </c>
      <c r="AG127">
        <v>0.4199075400829315</v>
      </c>
      <c r="AH127">
        <f>(1/AE126)+(1/AD126)+(1/AD127)+(1/AE127)+(1/AF127)</f>
        <v>11.897625136344253</v>
      </c>
    </row>
    <row r="128" spans="1:39" ht="12.75">
      <c r="A128">
        <v>-9</v>
      </c>
      <c r="B128">
        <v>11</v>
      </c>
      <c r="C128">
        <v>1</v>
      </c>
      <c r="D128">
        <v>0.5132220735273804</v>
      </c>
      <c r="E128">
        <v>0.42911047643776107</v>
      </c>
      <c r="F128">
        <v>-11.71715664685398</v>
      </c>
      <c r="I128">
        <f>100*((1/E128)/H129)</f>
        <v>6.801843421956557</v>
      </c>
      <c r="J128">
        <f>100*((1/D128)/H129)</f>
        <v>5.687094187883004</v>
      </c>
      <c r="K128">
        <f>100*((1/D129)/H129)</f>
        <v>3.6965847148071718</v>
      </c>
      <c r="L128">
        <f>100*((1/E129)/H129)</f>
        <v>3.5387701618451466</v>
      </c>
      <c r="M128">
        <f>100*((1/F129)/H129)</f>
        <v>80.27570751350812</v>
      </c>
      <c r="O128">
        <v>11</v>
      </c>
      <c r="P128">
        <v>1</v>
      </c>
      <c r="Q128">
        <v>0.3368829023638415</v>
      </c>
      <c r="R128">
        <v>0.2828957668811546</v>
      </c>
      <c r="S128">
        <v>-10.345787173471908</v>
      </c>
      <c r="V128">
        <f>100*((1/R128)/U129)</f>
        <v>7.783195987529255</v>
      </c>
      <c r="W128">
        <f>100*((1/Q128)/U129)</f>
        <v>6.535900700892153</v>
      </c>
      <c r="X128">
        <f>100*((1/Q129)/U129)</f>
        <v>2.6567118864006574</v>
      </c>
      <c r="Y128">
        <f>100*((1/R129)/U129)</f>
        <v>2.6247972478398545</v>
      </c>
      <c r="Z128">
        <f>100*((1/S129)/U129)</f>
        <v>80.3993941773381</v>
      </c>
      <c r="AB128">
        <v>11</v>
      </c>
      <c r="AC128">
        <v>1</v>
      </c>
      <c r="AD128">
        <v>0.8550290971100593</v>
      </c>
      <c r="AE128">
        <v>0.5601214884220672</v>
      </c>
      <c r="AF128">
        <v>-12.112483910252202</v>
      </c>
      <c r="AI128">
        <f>100*((1/AE128)/AH129)</f>
        <v>14.931201446713645</v>
      </c>
      <c r="AJ128">
        <f>100*((1/AD128)/AH129)</f>
        <v>9.781289088909743</v>
      </c>
      <c r="AK128">
        <f>100*((1/AD129)/AH129)</f>
        <v>6.83491682430106</v>
      </c>
      <c r="AL128">
        <f>100*((1/AE129)/AH129)</f>
        <v>6.223809798238386</v>
      </c>
      <c r="AM128">
        <f>100*((1/AF129)/AH129)</f>
        <v>62.22878284183716</v>
      </c>
    </row>
    <row r="129" spans="3:34" ht="12.75">
      <c r="C129">
        <v>3</v>
      </c>
      <c r="D129">
        <v>0.7895780826446126</v>
      </c>
      <c r="E129">
        <v>0.8247900083821693</v>
      </c>
      <c r="F129">
        <v>0.03635897286809572</v>
      </c>
      <c r="G129">
        <v>0.07994626462459564</v>
      </c>
      <c r="H129">
        <f>(1/E128)+(1/D128)+(1/D129)+(1/E129)+(1/F129)</f>
        <v>34.26133269049914</v>
      </c>
      <c r="P129">
        <v>3</v>
      </c>
      <c r="Q129">
        <v>0.8287813251219656</v>
      </c>
      <c r="R129">
        <v>0.8388583916302375</v>
      </c>
      <c r="S129">
        <v>0.027386191403654104</v>
      </c>
      <c r="T129">
        <v>0.02992761693894863</v>
      </c>
      <c r="U129">
        <f>(1/R128)+(1/Q128)+(1/Q129)+(1/R129)+(1/S129)</f>
        <v>45.416701004162704</v>
      </c>
      <c r="AC129">
        <v>3</v>
      </c>
      <c r="AD129">
        <v>1.2236120779887036</v>
      </c>
      <c r="AE129">
        <v>1.343756806422676</v>
      </c>
      <c r="AF129">
        <v>0.13439579558416548</v>
      </c>
      <c r="AG129">
        <v>0.26984158158302307</v>
      </c>
      <c r="AH129">
        <f>(1/AE128)+(1/AD128)+(1/AD129)+(1/AE129)+(1/AF129)</f>
        <v>11.957021521719202</v>
      </c>
    </row>
    <row r="130" spans="1:39" ht="12.75">
      <c r="A130">
        <v>-10</v>
      </c>
      <c r="B130">
        <v>12</v>
      </c>
      <c r="C130">
        <v>1</v>
      </c>
      <c r="D130">
        <v>0.4502748353131343</v>
      </c>
      <c r="E130">
        <v>0.39548599606604484</v>
      </c>
      <c r="F130">
        <v>-11.791063132595413</v>
      </c>
      <c r="I130">
        <f>100*((1/E130)/H131)</f>
        <v>7.00286401532699</v>
      </c>
      <c r="J130">
        <f>100*((1/D130)/H131)</f>
        <v>6.1507648956012435</v>
      </c>
      <c r="K130">
        <f>100*((1/D131)/H131)</f>
        <v>3.837303708072177</v>
      </c>
      <c r="L130">
        <f>100*((1/E131)/H131)</f>
        <v>3.719266897153944</v>
      </c>
      <c r="M130">
        <f>100*((1/F131)/H131)</f>
        <v>79.28980048384565</v>
      </c>
      <c r="O130">
        <v>12</v>
      </c>
      <c r="P130">
        <v>1</v>
      </c>
      <c r="Q130">
        <v>0.28375611337146617</v>
      </c>
      <c r="R130">
        <v>0.26491304005051447</v>
      </c>
      <c r="S130">
        <v>-10.38094239045798</v>
      </c>
      <c r="V130">
        <f>100*((1/R130)/U131)</f>
        <v>9.674991065301436</v>
      </c>
      <c r="W130">
        <f>100*((1/Q130)/U131)</f>
        <v>9.032514806880284</v>
      </c>
      <c r="X130">
        <f>100*((1/Q131)/U131)</f>
        <v>3.273685574317163</v>
      </c>
      <c r="Y130">
        <f>100*((1/R131)/U131)</f>
        <v>3.2593563085732975</v>
      </c>
      <c r="Z130">
        <f>100*((1/S131)/U131)</f>
        <v>74.7594522449278</v>
      </c>
      <c r="AB130">
        <v>12</v>
      </c>
      <c r="AC130">
        <v>1</v>
      </c>
      <c r="AD130">
        <v>0.6668730623577259</v>
      </c>
      <c r="AE130">
        <v>0.46008369746085115</v>
      </c>
      <c r="AF130">
        <v>-12.267311311765873</v>
      </c>
      <c r="AI130">
        <f>100*((1/AE130)/AH131)</f>
        <v>15.718970180926364</v>
      </c>
      <c r="AJ130">
        <f>100*((1/AD130)/AH131)</f>
        <v>10.844705430968562</v>
      </c>
      <c r="AK130">
        <f>100*((1/AD131)/AH131)</f>
        <v>6.994298162155024</v>
      </c>
      <c r="AL130">
        <f>100*((1/AE131)/AH131)</f>
        <v>6.4656131439619235</v>
      </c>
      <c r="AM130">
        <f>100*((1/AF131)/AH131)</f>
        <v>59.97641308198812</v>
      </c>
    </row>
    <row r="131" spans="3:34" ht="12.75">
      <c r="C131">
        <v>3</v>
      </c>
      <c r="D131">
        <v>0.7217397582033047</v>
      </c>
      <c r="E131">
        <v>0.7446453096807759</v>
      </c>
      <c r="F131">
        <v>0.03492926749110583</v>
      </c>
      <c r="G131">
        <v>0.049895741045475006</v>
      </c>
      <c r="H131">
        <f>(1/E130)+(1/D130)+(1/D131)+(1/E131)+(1/F131)</f>
        <v>36.10714889772392</v>
      </c>
      <c r="P131">
        <v>3</v>
      </c>
      <c r="Q131">
        <v>0.7829192014279427</v>
      </c>
      <c r="R131">
        <v>0.7863611869708326</v>
      </c>
      <c r="S131">
        <v>0.03428370886364356</v>
      </c>
      <c r="T131">
        <v>0.009737164713442326</v>
      </c>
      <c r="U131">
        <f>(1/R130)+(1/Q130)+(1/Q131)+(1/R131)+(1/S131)</f>
        <v>39.016300804761926</v>
      </c>
      <c r="AC131">
        <v>3</v>
      </c>
      <c r="AD131">
        <v>1.0339910815139157</v>
      </c>
      <c r="AE131">
        <v>1.1185392259156877</v>
      </c>
      <c r="AF131">
        <v>0.12058143442541687</v>
      </c>
      <c r="AG131">
        <v>0.16981109976768494</v>
      </c>
      <c r="AH131">
        <f>(1/AE130)+(1/AD130)+(1/AD131)+(1/AE131)+(1/AF131)</f>
        <v>13.827353476478246</v>
      </c>
    </row>
    <row r="132" spans="1:39" ht="12.75">
      <c r="A132">
        <v>-11</v>
      </c>
      <c r="B132">
        <v>13</v>
      </c>
      <c r="C132">
        <v>1</v>
      </c>
      <c r="D132">
        <v>0.2706865286163054</v>
      </c>
      <c r="E132">
        <v>0.23159047085643433</v>
      </c>
      <c r="F132">
        <v>-12.228620396439236</v>
      </c>
      <c r="I132">
        <f>100*((1/E132)/H133)</f>
        <v>10.382697033562332</v>
      </c>
      <c r="J132">
        <f>100*((1/D132)/H133)</f>
        <v>8.883093322205182</v>
      </c>
      <c r="K132">
        <f>100*((1/D133)/H133)</f>
        <v>4.144444340631994</v>
      </c>
      <c r="L132">
        <f>100*((1/E133)/H133)</f>
        <v>4.040365467973387</v>
      </c>
      <c r="M132">
        <f>100*((1/F133)/H133)</f>
        <v>72.54939983562711</v>
      </c>
      <c r="O132">
        <v>13</v>
      </c>
      <c r="P132">
        <v>1</v>
      </c>
      <c r="Q132">
        <v>0.06417448170135986</v>
      </c>
      <c r="R132">
        <v>0.06391134864491761</v>
      </c>
      <c r="S132">
        <v>-11.004583493879439</v>
      </c>
      <c r="V132">
        <f>100*((1/R132)/U133)</f>
        <v>27.228007309795306</v>
      </c>
      <c r="W132">
        <f>100*((1/Q132)/U133)</f>
        <v>27.116364977916422</v>
      </c>
      <c r="X132">
        <f>100*((1/Q133)/U133)</f>
        <v>2.8559217730610804</v>
      </c>
      <c r="Y132">
        <f>100*((1/R133)/U133)</f>
        <v>2.855761650095093</v>
      </c>
      <c r="Z132">
        <f>100*((1/S133)/U133)</f>
        <v>39.94394428913209</v>
      </c>
      <c r="AB132">
        <v>13</v>
      </c>
      <c r="AC132">
        <v>1</v>
      </c>
      <c r="AD132">
        <v>0.4204577835444975</v>
      </c>
      <c r="AE132">
        <v>0.2729531381622555</v>
      </c>
      <c r="AF132">
        <v>-12.625713640615317</v>
      </c>
      <c r="AI132">
        <f>100*((1/AE132)/AH133)</f>
        <v>21.24016260334948</v>
      </c>
      <c r="AJ132">
        <f>100*((1/AD132)/AH133)</f>
        <v>13.788706653939872</v>
      </c>
      <c r="AK132">
        <f>100*((1/AD133)/AH133)</f>
        <v>7.092610748534911</v>
      </c>
      <c r="AL132">
        <f>100*((1/AE133)/AH133)</f>
        <v>6.632961325349078</v>
      </c>
      <c r="AM132">
        <f>100*((1/AF133)/AH133)</f>
        <v>51.24555866882666</v>
      </c>
    </row>
    <row r="133" spans="3:34" ht="12.75">
      <c r="C133">
        <v>3</v>
      </c>
      <c r="D133">
        <v>0.5801824073708595</v>
      </c>
      <c r="E133">
        <v>0.5951277709460521</v>
      </c>
      <c r="F133">
        <v>0.033143398845618025</v>
      </c>
      <c r="G133">
        <v>0.029857613146305084</v>
      </c>
      <c r="H133">
        <f>(1/E132)+(1/D132)+(1/D133)+(1/E133)+(1/F133)</f>
        <v>41.5881050940653</v>
      </c>
      <c r="P133">
        <v>3</v>
      </c>
      <c r="Q133">
        <v>0.6093229459214167</v>
      </c>
      <c r="R133">
        <v>0.6093571107465314</v>
      </c>
      <c r="S133">
        <v>0.04356551910563722</v>
      </c>
      <c r="T133">
        <v>5.6898497859947383E-05</v>
      </c>
      <c r="U133">
        <f>(1/R132)+(1/Q132)+(1/Q133)+(1/R133)+(1/S133)</f>
        <v>57.465363663019005</v>
      </c>
      <c r="AC133">
        <v>3</v>
      </c>
      <c r="AD133">
        <v>0.8174097300995126</v>
      </c>
      <c r="AE133">
        <v>0.8740544009361778</v>
      </c>
      <c r="AF133">
        <v>0.11313310242410451</v>
      </c>
      <c r="AG133">
        <v>0.09976715594530106</v>
      </c>
      <c r="AH133">
        <f>(1/AE132)+(1/AD132)+(1/AD133)+(1/AE133)+(1/AF133)</f>
        <v>17.248608744527782</v>
      </c>
    </row>
    <row r="134" spans="1:39" ht="12.75">
      <c r="A134">
        <v>-12</v>
      </c>
      <c r="B134">
        <v>14</v>
      </c>
      <c r="C134">
        <v>1</v>
      </c>
      <c r="D134">
        <v>0.20235978696876447</v>
      </c>
      <c r="E134">
        <v>0.18827683698935116</v>
      </c>
      <c r="F134">
        <v>-12.379800004781067</v>
      </c>
      <c r="I134">
        <f>100*((1/E134)/H135)</f>
        <v>13.62658079337302</v>
      </c>
      <c r="J134">
        <f>100*((1/D134)/H135)</f>
        <v>12.678257717043987</v>
      </c>
      <c r="K134">
        <f>100*((1/D135)/H135)</f>
        <v>5.177185098155058</v>
      </c>
      <c r="L134">
        <f>100*((1/E135)/H135)</f>
        <v>5.122542924757917</v>
      </c>
      <c r="M134">
        <f>100*((1/F135)/H135)</f>
        <v>63.39543346667001</v>
      </c>
      <c r="O134">
        <v>14</v>
      </c>
      <c r="P134">
        <v>1</v>
      </c>
      <c r="Q134">
        <v>0.0012603314194490772</v>
      </c>
      <c r="R134">
        <v>0.0007856058534168422</v>
      </c>
      <c r="S134">
        <v>-12.165937041453882</v>
      </c>
      <c r="V134">
        <f>100*((1/R134)/U135)</f>
        <v>60.25674515110361</v>
      </c>
      <c r="W134">
        <f>100*((1/Q134)/U135)</f>
        <v>37.56000284373342</v>
      </c>
      <c r="X134">
        <f>100*((1/Q135)/U135)</f>
        <v>0.11474803248816834</v>
      </c>
      <c r="Y134">
        <f>100*((1/R135)/U135)</f>
        <v>0.11473712918340442</v>
      </c>
      <c r="Z134">
        <f>100*((1/S135)/U135)</f>
        <v>1.9537668434913853</v>
      </c>
      <c r="AB134">
        <v>14</v>
      </c>
      <c r="AC134">
        <v>1</v>
      </c>
      <c r="AD134">
        <v>0.15824048733854237</v>
      </c>
      <c r="AE134">
        <v>0.053827476195585026</v>
      </c>
      <c r="AF134">
        <v>-13.44642938357381</v>
      </c>
      <c r="AI134">
        <f>100*((1/AE134)/AH135)</f>
        <v>48.12889869082459</v>
      </c>
      <c r="AJ134">
        <f>100*((1/AD134)/AH135)</f>
        <v>16.371645412451162</v>
      </c>
      <c r="AK134">
        <f>100*((1/AD135)/AH135)</f>
        <v>4.606344577073053</v>
      </c>
      <c r="AL134">
        <f>100*((1/AE135)/AH135)</f>
        <v>4.347180260910307</v>
      </c>
      <c r="AM134">
        <f>100*((1/AF135)/AH135)</f>
        <v>26.54593105874089</v>
      </c>
    </row>
    <row r="135" spans="3:34" ht="12.75">
      <c r="C135">
        <v>3</v>
      </c>
      <c r="D135">
        <v>0.4955529852835245</v>
      </c>
      <c r="E135">
        <v>0.5008390497532746</v>
      </c>
      <c r="F135">
        <v>0.04046931128099245</v>
      </c>
      <c r="G135">
        <v>0.009687422774732113</v>
      </c>
      <c r="H135">
        <f>(1/E134)+(1/D134)+(1/D135)+(1/E135)+(1/F135)</f>
        <v>38.97770019529674</v>
      </c>
      <c r="P135">
        <v>3</v>
      </c>
      <c r="Q135">
        <v>0.4125391143716119</v>
      </c>
      <c r="R135">
        <v>0.4125783173717483</v>
      </c>
      <c r="S135">
        <v>0.024229120202470388</v>
      </c>
      <c r="T135">
        <v>8.884697308531031E-05</v>
      </c>
      <c r="U135">
        <f>(1/R134)+(1/Q134)+(1/Q135)+(1/R135)+(1/S135)</f>
        <v>2112.4654778104186</v>
      </c>
      <c r="AC135">
        <v>3</v>
      </c>
      <c r="AD135">
        <v>0.5624106284828196</v>
      </c>
      <c r="AE135">
        <v>0.5959396650502815</v>
      </c>
      <c r="AF135">
        <v>0.09759149689899639</v>
      </c>
      <c r="AG135">
        <v>0.04991452023386955</v>
      </c>
      <c r="AH135">
        <f>(1/AE134)+(1/AD134)+(1/AD135)+(1/AE135)+(1/AF135)</f>
        <v>38.600244750270065</v>
      </c>
    </row>
    <row r="136" spans="1:39" ht="12.75">
      <c r="A136">
        <v>-13</v>
      </c>
      <c r="B136">
        <v>15</v>
      </c>
      <c r="C136">
        <v>1</v>
      </c>
      <c r="D136">
        <v>0.06999444414460616</v>
      </c>
      <c r="E136">
        <v>0.06982067002381374</v>
      </c>
      <c r="F136">
        <v>-13.004526230038374</v>
      </c>
      <c r="I136">
        <f>100*((1/E136)/H137)</f>
        <v>26.23958203062573</v>
      </c>
      <c r="J136">
        <f>100*((1/D136)/H137)</f>
        <v>26.174437427321045</v>
      </c>
      <c r="K136">
        <f>100*((1/D137)/H137)</f>
        <v>5.602935711933304</v>
      </c>
      <c r="L136">
        <f>100*((1/E137)/H137)</f>
        <v>5.602004476722928</v>
      </c>
      <c r="M136">
        <f>100*((1/F137)/H137)</f>
        <v>36.381040353397</v>
      </c>
      <c r="O136">
        <v>15</v>
      </c>
      <c r="P136">
        <v>1</v>
      </c>
      <c r="Q136">
        <v>3.677170985780951E-06</v>
      </c>
      <c r="R136">
        <v>1.42144688812573E-10</v>
      </c>
      <c r="S136">
        <v>-14.043794541710175</v>
      </c>
      <c r="V136">
        <f>100*((1/R136)/U137)</f>
        <v>99.9961344400912</v>
      </c>
      <c r="W136">
        <f>100*((1/Q136)/U137)</f>
        <v>0.003865449680585971</v>
      </c>
      <c r="X136">
        <f>100*((1/Q137)/U137)</f>
        <v>5.279993849167659E-08</v>
      </c>
      <c r="Y136">
        <f>100*((1/R137)/U137)</f>
        <v>5.2800043287412765E-08</v>
      </c>
      <c r="Z136">
        <f>100*((1/S137)/U137)</f>
        <v>4.628221614680486E-09</v>
      </c>
      <c r="AB136">
        <v>15</v>
      </c>
      <c r="AC136">
        <v>1</v>
      </c>
      <c r="AD136">
        <v>0.08650955819636977</v>
      </c>
      <c r="AE136">
        <v>0.06384991344470047</v>
      </c>
      <c r="AF136">
        <v>-13.37421491781407</v>
      </c>
      <c r="AI136">
        <f>100*((1/AE136)/AH137)</f>
        <v>38.430510669939956</v>
      </c>
      <c r="AJ136">
        <f>100*((1/AD136)/AH137)</f>
        <v>28.364319863261915</v>
      </c>
      <c r="AK136">
        <f>100*((1/AD137)/AH137)</f>
        <v>6.3187047983818925</v>
      </c>
      <c r="AL136">
        <f>100*((1/AE137)/AH137)</f>
        <v>6.19470921056293</v>
      </c>
      <c r="AM136">
        <f>100*((1/AF137)/AH137)</f>
        <v>20.691755457853297</v>
      </c>
    </row>
    <row r="137" spans="3:34" ht="12.75">
      <c r="C137">
        <v>3</v>
      </c>
      <c r="D137">
        <v>0.3269830839966847</v>
      </c>
      <c r="E137">
        <v>0.32703743921226514</v>
      </c>
      <c r="F137">
        <v>0.05035769127894241</v>
      </c>
      <c r="G137">
        <v>6.089002636144869E-05</v>
      </c>
      <c r="H137">
        <f>(1/E136)+(1/D136)+(1/D137)+(1/E137)+(1/F137)</f>
        <v>54.58321029219555</v>
      </c>
      <c r="P137">
        <v>3</v>
      </c>
      <c r="Q137">
        <v>0.2692033327782696</v>
      </c>
      <c r="R137">
        <v>0.26920279847261974</v>
      </c>
      <c r="S137">
        <v>3.0711406228606557</v>
      </c>
      <c r="T137">
        <v>2.2157569219416473E-06</v>
      </c>
      <c r="U137">
        <f>(1/R136)+(1/Q136)+(1/Q137)+(1/R137)+(1/S137)</f>
        <v>7035357180.401</v>
      </c>
      <c r="AC137">
        <v>3</v>
      </c>
      <c r="AD137">
        <v>0.3883366699675026</v>
      </c>
      <c r="AE137">
        <v>0.39610976020104766</v>
      </c>
      <c r="AF137">
        <v>0.1185875594223689</v>
      </c>
      <c r="AG137">
        <v>0.009860796853899956</v>
      </c>
      <c r="AH137">
        <f>(1/AE136)+(1/AD136)+(1/AD137)+(1/AE137)+(1/AF137)</f>
        <v>40.75337039282421</v>
      </c>
    </row>
    <row r="138" spans="1:32" ht="12.75">
      <c r="A138">
        <v>-14</v>
      </c>
      <c r="B138">
        <v>16</v>
      </c>
      <c r="C138">
        <v>1</v>
      </c>
      <c r="D138">
        <v>0.008148511876265556</v>
      </c>
      <c r="E138">
        <v>0.007928157006908795</v>
      </c>
      <c r="F138">
        <v>-14.021943261471932</v>
      </c>
      <c r="I138">
        <f>100*((1/E138)/H139)</f>
        <v>44.39263256207515</v>
      </c>
      <c r="J138">
        <f>100*((1/D138)/H139)</f>
        <v>43.19215167707927</v>
      </c>
      <c r="K138">
        <f>100*((1/D139)/H139)</f>
        <v>2.050194102660548</v>
      </c>
      <c r="L138">
        <f>100*((1/E139)/H139)</f>
        <v>2.049589198292462</v>
      </c>
      <c r="M138">
        <f>100*((1/F139)/H139)</f>
        <v>8.315432459892575</v>
      </c>
      <c r="AB138">
        <v>16</v>
      </c>
      <c r="AC138">
        <v>1</v>
      </c>
      <c r="AD138">
        <v>0.01141572361649465</v>
      </c>
      <c r="AE138">
        <v>0.011126787561139693</v>
      </c>
      <c r="AF138">
        <v>-14.016499696637249</v>
      </c>
    </row>
    <row r="139" spans="3:33" ht="12.75">
      <c r="C139">
        <v>3</v>
      </c>
      <c r="D139">
        <v>0.17166753159879541</v>
      </c>
      <c r="E139">
        <v>0.17171819660025478</v>
      </c>
      <c r="F139">
        <v>0.04232513012398279</v>
      </c>
      <c r="G139">
        <v>4.666175300371833E-05</v>
      </c>
      <c r="H139">
        <f>(1/E138)+(1/D138)+(1/D139)+(1/E139)+(1/F139)</f>
        <v>284.1298470667516</v>
      </c>
      <c r="AC139">
        <v>3</v>
      </c>
      <c r="AD139">
        <v>0.17920098521286543</v>
      </c>
      <c r="AE139">
        <v>0.17927959464668197</v>
      </c>
      <c r="AF139">
        <v>0.14135481947128853</v>
      </c>
      <c r="AG139">
        <v>6.566389492945746E-05</v>
      </c>
    </row>
    <row r="140" spans="1:13" ht="12.75">
      <c r="A140">
        <v>-15</v>
      </c>
      <c r="B140">
        <v>17</v>
      </c>
      <c r="C140">
        <v>1</v>
      </c>
      <c r="D140">
        <v>0.00021259637296196273</v>
      </c>
      <c r="E140">
        <v>1.7394356626214873E-06</v>
      </c>
      <c r="F140">
        <v>-16.289686995209706</v>
      </c>
      <c r="I140">
        <f>100*((1/E140)/H141)</f>
        <v>99.17616156335438</v>
      </c>
      <c r="J140">
        <f>100*((1/D140)/H141)</f>
        <v>0.8114463567827388</v>
      </c>
      <c r="K140">
        <f>100*((1/D141)/H141)</f>
        <v>0.0021264291636309265</v>
      </c>
      <c r="L140">
        <f>100*((1/E141)/H141)</f>
        <v>0.00212521958690397</v>
      </c>
      <c r="M140">
        <f>100*((1/F141)/H141)</f>
        <v>0.00814043111235988</v>
      </c>
    </row>
    <row r="141" spans="3:8" ht="12.75">
      <c r="C141">
        <v>3</v>
      </c>
      <c r="D141">
        <v>0.0811268746947786</v>
      </c>
      <c r="E141">
        <v>0.08117304836086288</v>
      </c>
      <c r="F141">
        <v>0.021191820178083767</v>
      </c>
      <c r="G141">
        <v>5.685636278940365E-05</v>
      </c>
      <c r="H141">
        <f>(1/E140)+(1/D140)+(1/D141)+(1/E141)+(1/F141)</f>
        <v>579674.6846133682</v>
      </c>
    </row>
    <row r="143" ht="12.75">
      <c r="A143" t="s">
        <v>121</v>
      </c>
    </row>
    <row r="145" spans="2:4" ht="12.75">
      <c r="B145" t="s">
        <v>91</v>
      </c>
      <c r="D145" t="s">
        <v>125</v>
      </c>
    </row>
    <row r="146" spans="1:7" ht="12.75">
      <c r="A146" t="s">
        <v>122</v>
      </c>
      <c r="B146" t="s">
        <v>8</v>
      </c>
      <c r="C146" t="s">
        <v>81</v>
      </c>
      <c r="D146" t="s">
        <v>126</v>
      </c>
      <c r="E146" t="s">
        <v>110</v>
      </c>
      <c r="F146" t="s">
        <v>119</v>
      </c>
      <c r="G146" t="s">
        <v>120</v>
      </c>
    </row>
    <row r="147" spans="1:11" ht="12.75">
      <c r="A147">
        <v>-0.5</v>
      </c>
      <c r="B147">
        <v>8.630202293395996</v>
      </c>
      <c r="C147">
        <v>-13.236230850219727</v>
      </c>
      <c r="D147">
        <v>98.86380798605977</v>
      </c>
      <c r="E147">
        <v>15.271828000706822</v>
      </c>
      <c r="F147">
        <v>2.1580107645641444</v>
      </c>
      <c r="G147">
        <v>0.021585643537946897</v>
      </c>
      <c r="K147">
        <v>-12.125139236450195</v>
      </c>
    </row>
    <row r="148" spans="1:11" ht="12.75">
      <c r="A148">
        <v>-1</v>
      </c>
      <c r="B148">
        <v>6.6701579093933105</v>
      </c>
      <c r="C148">
        <v>-12.76871109008789</v>
      </c>
      <c r="D148">
        <v>97.39141419300039</v>
      </c>
      <c r="E148">
        <v>22.65913149815617</v>
      </c>
      <c r="F148">
        <v>7.2667213808288995</v>
      </c>
      <c r="G148">
        <v>1.4333860765146533</v>
      </c>
      <c r="K148">
        <v>-10.450572967529297</v>
      </c>
    </row>
    <row r="149" spans="1:11" ht="12.75">
      <c r="A149">
        <v>-2</v>
      </c>
      <c r="B149">
        <v>2.360098123550415</v>
      </c>
      <c r="C149">
        <v>-11.888232231140137</v>
      </c>
      <c r="D149">
        <v>91.15060465887986</v>
      </c>
      <c r="E149">
        <v>52.05071245488635</v>
      </c>
      <c r="F149">
        <v>37.61469492508005</v>
      </c>
      <c r="G149">
        <v>27.60327229243522</v>
      </c>
      <c r="K149">
        <v>-9.201759338378906</v>
      </c>
    </row>
    <row r="150" spans="1:11" ht="12.75">
      <c r="A150">
        <v>-3</v>
      </c>
      <c r="B150">
        <v>1.140099287033081</v>
      </c>
      <c r="C150">
        <v>-11.434840202331543</v>
      </c>
      <c r="D150">
        <v>85.65862547171683</v>
      </c>
      <c r="E150">
        <v>64.73861622626053</v>
      </c>
      <c r="F150">
        <v>53.97605572767931</v>
      </c>
      <c r="G150">
        <v>46.814204580581595</v>
      </c>
      <c r="K150">
        <v>-9.038261413574219</v>
      </c>
    </row>
    <row r="151" spans="1:11" ht="12.75">
      <c r="A151">
        <v>-4</v>
      </c>
      <c r="B151">
        <v>0.6500996947288513</v>
      </c>
      <c r="C151">
        <v>-10.92849063873291</v>
      </c>
      <c r="D151">
        <v>77.675232425418</v>
      </c>
      <c r="E151">
        <v>66.54227862301481</v>
      </c>
      <c r="F151">
        <v>60.92764966355937</v>
      </c>
      <c r="G151">
        <v>56.15960318620906</v>
      </c>
      <c r="K151">
        <v>-9.340984344482422</v>
      </c>
    </row>
    <row r="152" spans="1:11" ht="12.75">
      <c r="A152">
        <v>-5</v>
      </c>
      <c r="B152">
        <v>0.41009989380836487</v>
      </c>
      <c r="C152">
        <v>-11.45712661743164</v>
      </c>
      <c r="D152">
        <v>85.96663686442815</v>
      </c>
      <c r="E152">
        <v>77.10629020715649</v>
      </c>
      <c r="F152">
        <v>68.89714069744575</v>
      </c>
      <c r="G152">
        <v>65.37255687811863</v>
      </c>
      <c r="K152">
        <v>-9.887886047363281</v>
      </c>
    </row>
    <row r="153" spans="1:11" ht="12.75">
      <c r="A153">
        <v>-6</v>
      </c>
      <c r="B153">
        <v>0.27010002732276917</v>
      </c>
      <c r="C153">
        <v>-11.629476547241211</v>
      </c>
      <c r="D153">
        <v>88.21681909434777</v>
      </c>
      <c r="E153">
        <v>81.79136700309454</v>
      </c>
      <c r="F153">
        <v>73.44890344891407</v>
      </c>
      <c r="G153">
        <v>70.89787880346974</v>
      </c>
      <c r="K153">
        <v>-9.670581817626953</v>
      </c>
    </row>
    <row r="154" spans="1:11" ht="12.75">
      <c r="A154">
        <v>-7</v>
      </c>
      <c r="B154">
        <v>0.18010000884532928</v>
      </c>
      <c r="C154">
        <v>-11.570066452026367</v>
      </c>
      <c r="D154">
        <v>87.46772664016305</v>
      </c>
      <c r="E154">
        <v>83.14572191847644</v>
      </c>
      <c r="F154">
        <v>75.8970790967631</v>
      </c>
      <c r="G154">
        <v>74.10100373025938</v>
      </c>
      <c r="K154">
        <v>-9.831470489501953</v>
      </c>
    </row>
    <row r="155" spans="1:11" ht="12.75">
      <c r="A155">
        <v>-8</v>
      </c>
      <c r="B155">
        <v>0.1200999841094017</v>
      </c>
      <c r="C155">
        <v>-11.619596481323242</v>
      </c>
      <c r="D155">
        <v>88.0941985917626</v>
      </c>
      <c r="E155">
        <v>85.0986172762543</v>
      </c>
      <c r="F155">
        <v>78.19029882984547</v>
      </c>
      <c r="G155">
        <v>76.93022824540537</v>
      </c>
      <c r="K155">
        <v>-9.691360473632812</v>
      </c>
    </row>
    <row r="156" spans="1:11" ht="12.75">
      <c r="A156">
        <v>-9</v>
      </c>
      <c r="B156">
        <v>0.08009999245405197</v>
      </c>
      <c r="C156">
        <v>-11.717156410217285</v>
      </c>
      <c r="D156">
        <v>89.27089640880733</v>
      </c>
      <c r="E156">
        <v>87.16784349365419</v>
      </c>
      <c r="F156">
        <v>80.2606020556356</v>
      </c>
      <c r="G156">
        <v>79.38030632580355</v>
      </c>
      <c r="K156">
        <v>-10.102216720581055</v>
      </c>
    </row>
    <row r="157" spans="1:11" ht="12.75">
      <c r="A157">
        <v>-10</v>
      </c>
      <c r="B157">
        <v>0.05009999871253967</v>
      </c>
      <c r="C157">
        <v>-11.79106330871582</v>
      </c>
      <c r="D157">
        <v>90.11161355023674</v>
      </c>
      <c r="E157">
        <v>88.74172126328278</v>
      </c>
      <c r="F157">
        <v>81.95655551667993</v>
      </c>
      <c r="G157">
        <v>81.3839182998077</v>
      </c>
      <c r="K157">
        <v>-10.7421293258667</v>
      </c>
    </row>
    <row r="158" spans="1:11" ht="12.75">
      <c r="A158">
        <v>-11</v>
      </c>
      <c r="B158">
        <v>0.03009999915957451</v>
      </c>
      <c r="C158">
        <v>-12.228620529174805</v>
      </c>
      <c r="D158">
        <v>94.2095141251762</v>
      </c>
      <c r="E158">
        <v>93.23199044131026</v>
      </c>
      <c r="F158">
        <v>85.49547958442072</v>
      </c>
      <c r="G158">
        <v>85.12184651947314</v>
      </c>
      <c r="K158">
        <v>-11.004196166992188</v>
      </c>
    </row>
    <row r="159" spans="1:11" ht="12.75">
      <c r="A159">
        <v>-12</v>
      </c>
      <c r="B159">
        <v>0.010099999606609344</v>
      </c>
      <c r="C159">
        <v>-12.379799842834473</v>
      </c>
      <c r="D159">
        <v>95.2924903986262</v>
      </c>
      <c r="E159">
        <v>94.94037261662042</v>
      </c>
      <c r="F159">
        <v>87.61120933566737</v>
      </c>
      <c r="G159">
        <v>87.47905808625771</v>
      </c>
      <c r="K159">
        <v>-12.164915084838867</v>
      </c>
    </row>
    <row r="160" spans="1:7" ht="12.75">
      <c r="A160">
        <v>-13</v>
      </c>
      <c r="B160">
        <v>9.999999747378752E-05</v>
      </c>
      <c r="C160">
        <v>-13.004526138305664</v>
      </c>
      <c r="D160">
        <v>98.25426494428497</v>
      </c>
      <c r="E160">
        <v>98.2499200479335</v>
      </c>
      <c r="F160">
        <v>91.82544531318858</v>
      </c>
      <c r="G160">
        <v>91.82408643652487</v>
      </c>
    </row>
    <row r="165" ht="12.75">
      <c r="A165" t="s">
        <v>127</v>
      </c>
    </row>
    <row r="166" spans="1:14" ht="13.5" thickBot="1">
      <c r="A166" t="s">
        <v>128</v>
      </c>
      <c r="E166" t="s">
        <v>129</v>
      </c>
      <c r="J166" t="s">
        <v>130</v>
      </c>
      <c r="N166" t="s">
        <v>131</v>
      </c>
    </row>
    <row r="167" spans="1:22" ht="13.5" thickTop="1">
      <c r="A167" s="2">
        <v>0.3</v>
      </c>
      <c r="B167" t="s">
        <v>16</v>
      </c>
      <c r="C167">
        <v>-0.9128707647323608</v>
      </c>
      <c r="E167" t="s">
        <v>15</v>
      </c>
      <c r="F167" s="2">
        <v>0.11</v>
      </c>
      <c r="G167" t="s">
        <v>16</v>
      </c>
      <c r="H167">
        <v>-1.507556438446045</v>
      </c>
      <c r="J167" s="2">
        <v>0.2</v>
      </c>
      <c r="K167" t="s">
        <v>16</v>
      </c>
      <c r="L167">
        <v>-1.1180338859558105</v>
      </c>
      <c r="N167" t="s">
        <v>15</v>
      </c>
      <c r="O167" s="2">
        <v>0.01</v>
      </c>
      <c r="P167" t="s">
        <v>16</v>
      </c>
      <c r="Q167">
        <v>-4.999998569488525</v>
      </c>
      <c r="S167" s="2">
        <v>0.08</v>
      </c>
      <c r="T167">
        <v>-1.7677667140960693</v>
      </c>
      <c r="U167" s="2">
        <v>0.08</v>
      </c>
      <c r="V167">
        <v>-1.7677667140960693</v>
      </c>
    </row>
    <row r="168" spans="1:22" ht="12.75">
      <c r="A168" s="3">
        <v>11.5</v>
      </c>
      <c r="B168" t="s">
        <v>19</v>
      </c>
      <c r="C168">
        <v>68.5441484375</v>
      </c>
      <c r="E168" t="s">
        <v>18</v>
      </c>
      <c r="F168" s="3">
        <v>13</v>
      </c>
      <c r="G168" t="s">
        <v>19</v>
      </c>
      <c r="H168">
        <v>23.25634765625</v>
      </c>
      <c r="J168" s="3">
        <v>11.5</v>
      </c>
      <c r="K168" t="s">
        <v>19</v>
      </c>
      <c r="L168">
        <v>40.06399609375</v>
      </c>
      <c r="N168" t="s">
        <v>18</v>
      </c>
      <c r="O168" s="3">
        <v>10</v>
      </c>
      <c r="P168" t="s">
        <v>19</v>
      </c>
      <c r="Q168">
        <v>3.201688720703125</v>
      </c>
      <c r="S168" s="3">
        <v>10</v>
      </c>
      <c r="T168">
        <v>12.726393554687501</v>
      </c>
      <c r="U168" s="3">
        <v>10</v>
      </c>
      <c r="V168">
        <v>23.25634765625</v>
      </c>
    </row>
    <row r="169" spans="1:22" ht="12.75">
      <c r="A169" s="3">
        <v>1.3</v>
      </c>
      <c r="B169" t="s">
        <v>24</v>
      </c>
      <c r="C169">
        <v>4.125741958618164</v>
      </c>
      <c r="E169" t="s">
        <v>23</v>
      </c>
      <c r="F169" s="3">
        <v>1.3</v>
      </c>
      <c r="G169" t="s">
        <v>24</v>
      </c>
      <c r="H169">
        <v>5.615113258361816</v>
      </c>
      <c r="J169" s="3">
        <v>1.3</v>
      </c>
      <c r="K169" t="s">
        <v>24</v>
      </c>
      <c r="L169">
        <v>4.536067962646484</v>
      </c>
      <c r="N169" t="s">
        <v>23</v>
      </c>
      <c r="O169" s="3">
        <v>1.3</v>
      </c>
      <c r="P169" t="s">
        <v>24</v>
      </c>
      <c r="Q169">
        <v>12</v>
      </c>
      <c r="S169" s="3">
        <v>1.3</v>
      </c>
      <c r="T169">
        <v>5.535533905029297</v>
      </c>
      <c r="U169" s="3">
        <v>1.3</v>
      </c>
      <c r="V169">
        <v>5.535533905029297</v>
      </c>
    </row>
    <row r="170" spans="1:22" ht="12.75">
      <c r="A170" s="3">
        <v>0.137</v>
      </c>
      <c r="B170" t="s">
        <v>28</v>
      </c>
      <c r="C170">
        <v>28301.888</v>
      </c>
      <c r="E170" t="s">
        <v>27</v>
      </c>
      <c r="F170" s="3">
        <v>0.293</v>
      </c>
      <c r="G170" t="s">
        <v>28</v>
      </c>
      <c r="H170">
        <v>28301.888</v>
      </c>
      <c r="J170" s="3">
        <v>0.215</v>
      </c>
      <c r="K170" t="s">
        <v>28</v>
      </c>
      <c r="L170">
        <v>28301.888</v>
      </c>
      <c r="N170" t="s">
        <v>27</v>
      </c>
      <c r="O170" s="3">
        <v>0.4</v>
      </c>
      <c r="P170" t="s">
        <v>28</v>
      </c>
      <c r="Q170">
        <v>28301.888</v>
      </c>
      <c r="S170" s="3">
        <v>0.4</v>
      </c>
      <c r="T170">
        <v>28301.888</v>
      </c>
      <c r="U170" s="3">
        <v>0.293</v>
      </c>
      <c r="V170">
        <v>28301.888</v>
      </c>
    </row>
    <row r="171" spans="1:22" ht="13.5" thickBot="1">
      <c r="A171" s="4">
        <v>0.097</v>
      </c>
      <c r="B171" t="s">
        <v>31</v>
      </c>
      <c r="C171">
        <v>0.8746500015258789</v>
      </c>
      <c r="E171" t="s">
        <v>30</v>
      </c>
      <c r="F171" s="4">
        <v>0.17</v>
      </c>
      <c r="G171" t="s">
        <v>31</v>
      </c>
      <c r="H171">
        <v>0.8746500015258789</v>
      </c>
      <c r="J171" s="4">
        <v>0.133</v>
      </c>
      <c r="K171" t="s">
        <v>31</v>
      </c>
      <c r="L171">
        <v>0.8746500015258789</v>
      </c>
      <c r="N171" t="s">
        <v>30</v>
      </c>
      <c r="O171" s="4">
        <v>0.4</v>
      </c>
      <c r="P171" t="s">
        <v>31</v>
      </c>
      <c r="Q171">
        <v>0.8746500015258789</v>
      </c>
      <c r="S171" s="4">
        <v>0.2</v>
      </c>
      <c r="T171">
        <v>0.8746500015258789</v>
      </c>
      <c r="U171" s="4">
        <v>0.17</v>
      </c>
      <c r="V171">
        <v>0.8746500015258789</v>
      </c>
    </row>
    <row r="172" ht="13.5" thickTop="1"/>
    <row r="173" spans="1:22" ht="12.75">
      <c r="A173">
        <v>-0.1</v>
      </c>
      <c r="B173">
        <v>9.180214881896973</v>
      </c>
      <c r="C173">
        <v>-13.538537979125977</v>
      </c>
      <c r="E173">
        <v>9.180214881896973</v>
      </c>
      <c r="F173">
        <v>-13.277978897094727</v>
      </c>
      <c r="J173">
        <v>9.180214881896973</v>
      </c>
      <c r="K173">
        <v>-13.41500473022461</v>
      </c>
      <c r="N173">
        <v>9.180214881896973</v>
      </c>
      <c r="O173">
        <v>-13.200692176818848</v>
      </c>
      <c r="S173">
        <v>9.180214881896973</v>
      </c>
      <c r="T173">
        <v>-13.30431842803955</v>
      </c>
      <c r="U173">
        <v>9.180214881896973</v>
      </c>
      <c r="V173">
        <v>-13.248189926147461</v>
      </c>
    </row>
    <row r="174" spans="1:22" ht="12.75">
      <c r="A174">
        <v>-1</v>
      </c>
      <c r="B174">
        <v>3.45009708404541</v>
      </c>
      <c r="C174">
        <v>-10.8850736618042</v>
      </c>
      <c r="E174">
        <v>7.7901835441589355</v>
      </c>
      <c r="F174">
        <v>-12.840312957763672</v>
      </c>
      <c r="J174">
        <v>5.330127239227295</v>
      </c>
      <c r="K174">
        <v>-11.920390129089355</v>
      </c>
      <c r="N174">
        <v>8.20019245147705</v>
      </c>
      <c r="O174">
        <v>-12.893060684204102</v>
      </c>
      <c r="S174">
        <v>7.600179195404053</v>
      </c>
      <c r="T174">
        <v>-13.475225448608398</v>
      </c>
      <c r="U174">
        <v>7.9601874351501465</v>
      </c>
      <c r="V174">
        <v>-13.249277114868164</v>
      </c>
    </row>
    <row r="175" spans="1:22" ht="12.75">
      <c r="A175">
        <v>-2</v>
      </c>
      <c r="B175">
        <v>1.0100994110107422</v>
      </c>
      <c r="C175">
        <v>-10.484659194946289</v>
      </c>
      <c r="E175">
        <v>4.620110988616943</v>
      </c>
      <c r="F175">
        <v>-12.563164710998535</v>
      </c>
      <c r="J175">
        <v>1.690098762512207</v>
      </c>
      <c r="K175">
        <v>-10.637147903442383</v>
      </c>
      <c r="N175">
        <v>7.060166835784912</v>
      </c>
      <c r="O175">
        <v>-13.550183296203613</v>
      </c>
      <c r="S175">
        <v>3.890096664428711</v>
      </c>
      <c r="T175">
        <v>-11.909749031066895</v>
      </c>
      <c r="U175">
        <v>5.480130672454834</v>
      </c>
      <c r="V175">
        <v>-12.4989652633667</v>
      </c>
    </row>
    <row r="176" spans="1:22" ht="12.75">
      <c r="A176">
        <v>-3</v>
      </c>
      <c r="B176">
        <v>0.4700998365879059</v>
      </c>
      <c r="C176">
        <v>-10.131747245788574</v>
      </c>
      <c r="E176">
        <v>2.490097999572754</v>
      </c>
      <c r="F176">
        <v>-12.437971115112305</v>
      </c>
      <c r="J176">
        <v>0.8100995421409607</v>
      </c>
      <c r="K176">
        <v>-10.58333683013916</v>
      </c>
      <c r="N176">
        <v>5.8701395988464355</v>
      </c>
      <c r="O176">
        <v>-13.265746116638184</v>
      </c>
      <c r="S176">
        <v>2.0200984477996826</v>
      </c>
      <c r="T176">
        <v>-12.0469331741333</v>
      </c>
      <c r="U176">
        <v>3.1900973320007324</v>
      </c>
      <c r="V176">
        <v>-12.303102493286133</v>
      </c>
    </row>
    <row r="177" spans="1:22" ht="12.75">
      <c r="A177">
        <v>-4</v>
      </c>
      <c r="B177">
        <v>0.27010002732276917</v>
      </c>
      <c r="C177">
        <v>-11.260774612426758</v>
      </c>
      <c r="E177">
        <v>1.4800989627838135</v>
      </c>
      <c r="F177">
        <v>-11.732539176940918</v>
      </c>
      <c r="J177">
        <v>0.4700998365879059</v>
      </c>
      <c r="K177">
        <v>-11.691757202148438</v>
      </c>
      <c r="N177">
        <v>4.700112819671631</v>
      </c>
      <c r="O177">
        <v>-14.142685890197754</v>
      </c>
      <c r="S177">
        <v>1.1900992393493652</v>
      </c>
      <c r="T177">
        <v>-11.437929153442383</v>
      </c>
      <c r="U177">
        <v>1.930098533630371</v>
      </c>
      <c r="V177">
        <v>-11.917757034301758</v>
      </c>
    </row>
    <row r="178" spans="1:22" ht="12.75">
      <c r="A178">
        <v>-5</v>
      </c>
      <c r="B178">
        <v>0.17010000348091125</v>
      </c>
      <c r="C178">
        <v>-11.870383262634277</v>
      </c>
      <c r="E178">
        <v>0.9400994181632996</v>
      </c>
      <c r="F178">
        <v>-11.539104461669922</v>
      </c>
      <c r="J178">
        <v>0.29010000824928284</v>
      </c>
      <c r="K178">
        <v>-10.956589698791504</v>
      </c>
      <c r="N178">
        <v>3.6000969409942627</v>
      </c>
      <c r="O178">
        <v>-12.983731269836426</v>
      </c>
      <c r="S178">
        <v>0.7600995898246765</v>
      </c>
      <c r="T178">
        <v>-11.95749282836914</v>
      </c>
      <c r="U178">
        <v>1.2300992012023926</v>
      </c>
      <c r="V178">
        <v>-11.725447654724121</v>
      </c>
    </row>
    <row r="179" spans="1:22" ht="12.75">
      <c r="A179">
        <v>-6</v>
      </c>
      <c r="B179">
        <v>0.11009998619556427</v>
      </c>
      <c r="C179">
        <v>-11.469623565673828</v>
      </c>
      <c r="E179">
        <v>0.6200997233390808</v>
      </c>
      <c r="F179">
        <v>-11.625104904174805</v>
      </c>
      <c r="J179">
        <v>0.19010001420974731</v>
      </c>
      <c r="K179">
        <v>-11.132224082946777</v>
      </c>
      <c r="N179">
        <v>2.6400978565216064</v>
      </c>
      <c r="O179">
        <v>-13.00021743774414</v>
      </c>
      <c r="S179">
        <v>0.5000998377799988</v>
      </c>
      <c r="T179">
        <v>-11.62308406829834</v>
      </c>
      <c r="U179">
        <v>0.8100995421409607</v>
      </c>
      <c r="V179">
        <v>-11.84203052520752</v>
      </c>
    </row>
    <row r="180" spans="1:22" ht="12.75">
      <c r="A180">
        <v>-7</v>
      </c>
      <c r="B180">
        <v>0.07009999454021454</v>
      </c>
      <c r="C180">
        <v>-10.979716300964355</v>
      </c>
      <c r="E180">
        <v>0.4200998842716217</v>
      </c>
      <c r="F180">
        <v>-12.514042854309082</v>
      </c>
      <c r="J180">
        <v>0.13009998202323914</v>
      </c>
      <c r="K180">
        <v>-11.642060279846191</v>
      </c>
      <c r="N180">
        <v>1.8400986194610596</v>
      </c>
      <c r="O180">
        <v>-12.914031028747559</v>
      </c>
      <c r="S180">
        <v>0.340099960565567</v>
      </c>
      <c r="T180">
        <v>-12.377296447753906</v>
      </c>
      <c r="U180">
        <v>0.5400997996330261</v>
      </c>
      <c r="V180">
        <v>-12.017823219299316</v>
      </c>
    </row>
    <row r="181" spans="1:22" ht="12.75">
      <c r="A181">
        <v>-8</v>
      </c>
      <c r="B181">
        <v>0.05009999871253967</v>
      </c>
      <c r="C181">
        <v>-11.75830364227295</v>
      </c>
      <c r="E181">
        <v>0.280100017786026</v>
      </c>
      <c r="F181">
        <v>-12.338289260864258</v>
      </c>
      <c r="J181">
        <v>0.0900999903678894</v>
      </c>
      <c r="K181">
        <v>-12.173828125</v>
      </c>
      <c r="N181">
        <v>1.210099220275879</v>
      </c>
      <c r="O181">
        <v>-13.127862930297852</v>
      </c>
      <c r="S181">
        <v>0.2201000303030014</v>
      </c>
      <c r="T181">
        <v>-11.58613109588623</v>
      </c>
      <c r="U181">
        <v>0.3600999414920807</v>
      </c>
      <c r="V181">
        <v>-13.09659194946289</v>
      </c>
    </row>
    <row r="182" spans="1:22" ht="12.75">
      <c r="A182">
        <v>-9</v>
      </c>
      <c r="B182">
        <v>0.03009999915957451</v>
      </c>
      <c r="C182">
        <v>-11.136648178100586</v>
      </c>
      <c r="E182">
        <v>0.18010000884532928</v>
      </c>
      <c r="F182">
        <v>-12.146156311035156</v>
      </c>
      <c r="J182">
        <v>0.060099996626377106</v>
      </c>
      <c r="K182">
        <v>-12.081493377685547</v>
      </c>
      <c r="N182">
        <v>0.730099618434906</v>
      </c>
      <c r="O182">
        <v>-12.873920440673828</v>
      </c>
      <c r="S182">
        <v>0.1500999927520752</v>
      </c>
      <c r="T182">
        <v>-12.390704154968262</v>
      </c>
      <c r="U182">
        <v>0.23010003566741943</v>
      </c>
      <c r="V182">
        <v>-12.383678436279297</v>
      </c>
    </row>
    <row r="183" spans="1:22" ht="12.75">
      <c r="A183">
        <v>-10</v>
      </c>
      <c r="B183">
        <v>0.020099999383091927</v>
      </c>
      <c r="C183">
        <v>-11.659928321838379</v>
      </c>
      <c r="E183">
        <v>0.11009998619556427</v>
      </c>
      <c r="F183">
        <v>-12.12137508392334</v>
      </c>
      <c r="J183">
        <v>0.04010000079870224</v>
      </c>
      <c r="K183">
        <v>-12.283549308776855</v>
      </c>
      <c r="N183">
        <v>0.40009990334510803</v>
      </c>
      <c r="O183">
        <v>-13.679035186767578</v>
      </c>
      <c r="S183">
        <v>0.0900999903678894</v>
      </c>
      <c r="T183">
        <v>-11.958497047424316</v>
      </c>
      <c r="U183">
        <v>0.14009998738765717</v>
      </c>
      <c r="V183">
        <v>-12.428007125854492</v>
      </c>
    </row>
    <row r="184" spans="1:22" ht="12.75">
      <c r="A184">
        <v>-11</v>
      </c>
      <c r="B184">
        <v>0.010099999606609344</v>
      </c>
      <c r="C184">
        <v>-11.763527870178223</v>
      </c>
      <c r="E184">
        <v>0.060099996626377106</v>
      </c>
      <c r="F184">
        <v>-12.341094017028809</v>
      </c>
      <c r="J184">
        <v>0.020099999383091927</v>
      </c>
      <c r="K184">
        <v>-12.027359962463379</v>
      </c>
      <c r="N184">
        <v>0.18010000884532928</v>
      </c>
      <c r="O184">
        <v>-13.350478172302246</v>
      </c>
      <c r="S184">
        <v>0.05009999871253967</v>
      </c>
      <c r="T184">
        <v>-12.263640403747559</v>
      </c>
      <c r="U184">
        <v>0.07009999454021454</v>
      </c>
      <c r="V184">
        <v>-12.262697219848633</v>
      </c>
    </row>
    <row r="185" spans="1:22" ht="12.75">
      <c r="A185">
        <v>-12</v>
      </c>
      <c r="B185">
        <v>9.999999747378752E-05</v>
      </c>
      <c r="C185">
        <v>-12.003177642822266</v>
      </c>
      <c r="E185">
        <v>0.03009999915957451</v>
      </c>
      <c r="F185">
        <v>-13.13845443725586</v>
      </c>
      <c r="J185">
        <v>0.010099999606609344</v>
      </c>
      <c r="K185">
        <v>-12.58346176147461</v>
      </c>
      <c r="N185">
        <v>0.060099996626377106</v>
      </c>
      <c r="O185">
        <v>-13.486412048339844</v>
      </c>
      <c r="S185">
        <v>0.020099999383091927</v>
      </c>
      <c r="T185">
        <v>-12.607394218444824</v>
      </c>
      <c r="U185">
        <v>0.03009999915957451</v>
      </c>
      <c r="V185">
        <v>-12.818503379821777</v>
      </c>
    </row>
    <row r="186" spans="1:22" ht="12.75">
      <c r="A186">
        <v>-13</v>
      </c>
      <c r="B186">
        <v>9.999999747378752E-05</v>
      </c>
      <c r="C186">
        <v>-13.005753517150879</v>
      </c>
      <c r="E186">
        <v>9.999999747378752E-05</v>
      </c>
      <c r="F186">
        <v>-13.003996849060059</v>
      </c>
      <c r="J186">
        <v>9.999999747378752E-05</v>
      </c>
      <c r="K186">
        <v>-13.004975318908691</v>
      </c>
      <c r="N186">
        <v>0.010099999606609344</v>
      </c>
      <c r="O186">
        <v>-13.583996772766113</v>
      </c>
      <c r="S186">
        <v>9.999999747378752E-05</v>
      </c>
      <c r="T186">
        <v>-13.00411319732666</v>
      </c>
      <c r="U186">
        <v>0.010099999606609344</v>
      </c>
      <c r="V186">
        <v>-13.939864158630371</v>
      </c>
    </row>
    <row r="187" spans="1:22" ht="12.75">
      <c r="A187">
        <v>-14</v>
      </c>
      <c r="B187">
        <v>9.999999747378752E-05</v>
      </c>
      <c r="C187">
        <v>-14.022855758666992</v>
      </c>
      <c r="E187">
        <v>9.999999747378752E-05</v>
      </c>
      <c r="F187">
        <v>-14.021446228027344</v>
      </c>
      <c r="J187">
        <v>9.999999747378752E-05</v>
      </c>
      <c r="K187">
        <v>-14.022234916687012</v>
      </c>
      <c r="N187">
        <v>9.999999747378752E-05</v>
      </c>
      <c r="O187">
        <v>-14.021123886108398</v>
      </c>
      <c r="S187">
        <v>9.999999747378752E-05</v>
      </c>
      <c r="T187">
        <v>-14.021507263183594</v>
      </c>
      <c r="U187">
        <v>9.999999747378752E-05</v>
      </c>
      <c r="V187">
        <v>-14.021376609802246</v>
      </c>
    </row>
    <row r="188" spans="1:21" ht="12.75">
      <c r="A188">
        <v>4.126</v>
      </c>
      <c r="B188">
        <f>SUM(B173:B187)</f>
        <v>14.841611221934727</v>
      </c>
      <c r="E188">
        <f>SUM(E173:E187)</f>
        <v>28.20170541141124</v>
      </c>
      <c r="J188">
        <f>SUM(J173:J187)</f>
        <v>18.311640253625228</v>
      </c>
      <c r="N188">
        <f>SUM(N173:N187)</f>
        <v>45.68181875178561</v>
      </c>
      <c r="R188">
        <v>5.535533905029297</v>
      </c>
      <c r="S188">
        <f>SUM(S173:S187)</f>
        <v>26.01168782856257</v>
      </c>
      <c r="U188">
        <f>SUM(U173:U187)</f>
        <v>31.161727355960466</v>
      </c>
    </row>
    <row r="189" spans="1:7" ht="12.75">
      <c r="A189">
        <v>4.536</v>
      </c>
      <c r="B189">
        <v>18.311640253625228</v>
      </c>
      <c r="G189">
        <v>68.5441484375</v>
      </c>
    </row>
    <row r="190" spans="1:7" ht="12.75">
      <c r="A190">
        <v>5.615</v>
      </c>
      <c r="B190">
        <v>28.20170541141124</v>
      </c>
      <c r="G190">
        <v>40.06399609375</v>
      </c>
    </row>
    <row r="191" spans="1:7" ht="12.75">
      <c r="A191">
        <v>12</v>
      </c>
      <c r="B191">
        <v>45.68181875178561</v>
      </c>
      <c r="G191">
        <v>12.726393554687501</v>
      </c>
    </row>
    <row r="192" ht="12.75">
      <c r="G192">
        <v>23.25634765625</v>
      </c>
    </row>
    <row r="193" ht="12.75">
      <c r="G193">
        <v>23.25634765625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sperry</dc:creator>
  <cp:keywords/>
  <dc:description/>
  <cp:lastModifiedBy>John Sperry</cp:lastModifiedBy>
  <dcterms:created xsi:type="dcterms:W3CDTF">1999-04-30T23:23:42Z</dcterms:created>
  <dcterms:modified xsi:type="dcterms:W3CDTF">2009-09-10T21:39:22Z</dcterms:modified>
  <cp:category/>
  <cp:version/>
  <cp:contentType/>
  <cp:contentStatus/>
</cp:coreProperties>
</file>